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5CC1FD2F-4829-4E96-B5D7-688B1FA91535}" xr6:coauthVersionLast="47" xr6:coauthVersionMax="47" xr10:uidLastSave="{00000000-0000-0000-0000-000000000000}"/>
  <bookViews>
    <workbookView xWindow="28680" yWindow="-120" windowWidth="29040" windowHeight="17640" xr2:uid="{5F721A07-BC95-4800-AC2B-482E1E9022B8}"/>
  </bookViews>
  <sheets>
    <sheet name="Tabelle 14" sheetId="1" r:id="rId1"/>
  </sheets>
  <externalReferences>
    <externalReference r:id="rId2"/>
  </externalReferences>
  <definedNames>
    <definedName name="_xlnm.Print_Area" localSheetId="0">'Tabelle 14'!$A$1:$BK$28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5" i="1" l="1"/>
  <c r="AG25" i="1"/>
  <c r="R25" i="1"/>
  <c r="A25" i="1"/>
  <c r="AV23" i="1"/>
  <c r="AG23" i="1"/>
  <c r="R23" i="1"/>
  <c r="A23" i="1"/>
  <c r="AV1" i="1"/>
  <c r="AG1" i="1"/>
  <c r="R1" i="1"/>
  <c r="A1" i="1"/>
</calcChain>
</file>

<file path=xl/sharedStrings.xml><?xml version="1.0" encoding="utf-8"?>
<sst xmlns="http://schemas.openxmlformats.org/spreadsheetml/2006/main" count="183" uniqueCount="40">
  <si>
    <t>Land</t>
  </si>
  <si>
    <t>Nach Alter differenzierte Belegungen insgesamt</t>
  </si>
  <si>
    <t>Anteile der Altersgruppen in Programmbereichen</t>
  </si>
  <si>
    <t>Insgesamt</t>
  </si>
  <si>
    <t>Politik - Gesellschaft - Umwelt</t>
  </si>
  <si>
    <t>Kultur - 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</si>
  <si>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</si>
  <si>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</si>
  <si>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</si>
  <si>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</si>
  <si>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</si>
  <si>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>Anzahl</t>
  </si>
  <si>
    <t>Anteil an allen Belegungen</t>
  </si>
  <si>
    <t>unter 18</t>
  </si>
  <si>
    <t>18-24</t>
  </si>
  <si>
    <t>25-34</t>
  </si>
  <si>
    <t>35-49</t>
  </si>
  <si>
    <t>50-64</t>
  </si>
  <si>
    <t>65-74</t>
  </si>
  <si>
    <t>75 u. älter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</si>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</sst>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top"/>
    </xf>
    <xf numFmtId="0" fontId="3" fillId="3" borderId="17" xfId="0" applyFont="1" applyFill="1" applyBorder="1" applyAlignment="1">
      <alignment horizontal="center" vertical="top"/>
    </xf>
    <xf numFmtId="0" fontId="3" fillId="3" borderId="19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0" borderId="0" xfId="0" applyFont="1"/>
    <xf numFmtId="3" fontId="3" fillId="0" borderId="23" xfId="0" applyNumberFormat="1" applyFont="1" applyBorder="1" applyAlignment="1">
      <alignment vertical="center" wrapText="1"/>
    </xf>
    <xf numFmtId="3" fontId="4" fillId="0" borderId="24" xfId="2" applyNumberFormat="1" applyFont="1" applyBorder="1" applyAlignment="1">
      <alignment vertical="center" wrapText="1"/>
    </xf>
    <xf numFmtId="165" fontId="5" fillId="0" borderId="25" xfId="0" applyNumberFormat="1" applyFont="1" applyBorder="1" applyAlignment="1">
      <alignment horizontal="right" vertical="center" wrapText="1"/>
    </xf>
    <xf numFmtId="165" fontId="5" fillId="0" borderId="26" xfId="0" applyNumberFormat="1" applyFont="1" applyBorder="1" applyAlignment="1">
      <alignment horizontal="right" vertical="center" wrapText="1"/>
    </xf>
    <xf numFmtId="165" fontId="5" fillId="0" borderId="27" xfId="0" applyNumberFormat="1" applyFont="1" applyBorder="1" applyAlignment="1">
      <alignment horizontal="right" vertical="center" wrapText="1"/>
    </xf>
    <xf numFmtId="165" fontId="5" fillId="0" borderId="28" xfId="0" applyNumberFormat="1" applyFont="1" applyBorder="1" applyAlignment="1">
      <alignment horizontal="right" vertical="center" wrapText="1"/>
    </xf>
    <xf numFmtId="3" fontId="3" fillId="0" borderId="29" xfId="0" applyNumberFormat="1" applyFont="1" applyBorder="1" applyAlignment="1">
      <alignment vertical="center" wrapText="1"/>
    </xf>
    <xf numFmtId="165" fontId="5" fillId="0" borderId="30" xfId="0" applyNumberFormat="1" applyFont="1" applyBorder="1" applyAlignment="1">
      <alignment horizontal="right" vertical="center" wrapText="1"/>
    </xf>
    <xf numFmtId="3" fontId="3" fillId="0" borderId="23" xfId="0" applyNumberFormat="1" applyFont="1" applyBorder="1" applyAlignment="1">
      <alignment horizontal="left" vertical="center" wrapText="1"/>
    </xf>
    <xf numFmtId="3" fontId="1" fillId="2" borderId="0" xfId="0" applyNumberFormat="1" applyFont="1" applyFill="1"/>
    <xf numFmtId="3" fontId="1" fillId="0" borderId="0" xfId="0" applyNumberFormat="1" applyFont="1"/>
    <xf numFmtId="3" fontId="3" fillId="0" borderId="31" xfId="0" applyNumberFormat="1" applyFont="1" applyBorder="1" applyAlignment="1">
      <alignment vertical="center" wrapText="1"/>
    </xf>
    <xf numFmtId="3" fontId="4" fillId="0" borderId="26" xfId="2" applyNumberFormat="1" applyFont="1" applyBorder="1" applyAlignment="1">
      <alignment vertical="center" wrapText="1"/>
    </xf>
    <xf numFmtId="165" fontId="5" fillId="0" borderId="32" xfId="0" applyNumberFormat="1" applyFont="1" applyBorder="1" applyAlignment="1">
      <alignment horizontal="right" vertical="center" wrapText="1"/>
    </xf>
    <xf numFmtId="165" fontId="5" fillId="0" borderId="33" xfId="0" applyNumberFormat="1" applyFont="1" applyBorder="1" applyAlignment="1">
      <alignment horizontal="right" vertical="center" wrapText="1"/>
    </xf>
    <xf numFmtId="165" fontId="5" fillId="0" borderId="34" xfId="0" applyNumberFormat="1" applyFont="1" applyBorder="1" applyAlignment="1">
      <alignment horizontal="right" vertical="center" wrapText="1"/>
    </xf>
    <xf numFmtId="3" fontId="3" fillId="0" borderId="35" xfId="0" applyNumberFormat="1" applyFont="1" applyBorder="1" applyAlignment="1">
      <alignment vertical="center" wrapText="1"/>
    </xf>
    <xf numFmtId="165" fontId="5" fillId="0" borderId="36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left" vertical="center" wrapText="1"/>
    </xf>
    <xf numFmtId="3" fontId="3" fillId="0" borderId="37" xfId="0" applyNumberFormat="1" applyFont="1" applyBorder="1" applyAlignment="1">
      <alignment vertical="center" wrapText="1"/>
    </xf>
    <xf numFmtId="3" fontId="4" fillId="0" borderId="12" xfId="2" applyNumberFormat="1" applyFont="1" applyBorder="1" applyAlignment="1">
      <alignment vertical="center" wrapText="1"/>
    </xf>
    <xf numFmtId="165" fontId="5" fillId="0" borderId="38" xfId="0" applyNumberFormat="1" applyFont="1" applyBorder="1" applyAlignment="1">
      <alignment horizontal="right" vertical="center" wrapText="1"/>
    </xf>
    <xf numFmtId="165" fontId="5" fillId="0" borderId="12" xfId="0" applyNumberFormat="1" applyFont="1" applyBorder="1" applyAlignment="1">
      <alignment horizontal="right" vertical="center" wrapText="1"/>
    </xf>
    <xf numFmtId="165" fontId="5" fillId="0" borderId="39" xfId="0" applyNumberFormat="1" applyFont="1" applyBorder="1" applyAlignment="1">
      <alignment horizontal="right" vertical="center" wrapText="1"/>
    </xf>
    <xf numFmtId="3" fontId="3" fillId="0" borderId="40" xfId="0" applyNumberFormat="1" applyFont="1" applyBorder="1" applyAlignment="1">
      <alignment vertical="center" wrapText="1"/>
    </xf>
    <xf numFmtId="165" fontId="5" fillId="0" borderId="41" xfId="0" applyNumberFormat="1" applyFont="1" applyBorder="1" applyAlignment="1">
      <alignment horizontal="right" vertical="center" wrapText="1"/>
    </xf>
    <xf numFmtId="3" fontId="3" fillId="0" borderId="37" xfId="0" applyNumberFormat="1" applyFont="1" applyBorder="1" applyAlignment="1">
      <alignment horizontal="left" vertical="center" wrapText="1"/>
    </xf>
    <xf numFmtId="3" fontId="3" fillId="0" borderId="42" xfId="0" applyNumberFormat="1" applyFont="1" applyBorder="1" applyAlignment="1">
      <alignment vertical="center" wrapText="1"/>
    </xf>
    <xf numFmtId="3" fontId="6" fillId="0" borderId="1" xfId="2" applyNumberFormat="1" applyFont="1" applyBorder="1" applyAlignment="1">
      <alignment vertical="center" wrapText="1"/>
    </xf>
    <xf numFmtId="165" fontId="5" fillId="0" borderId="43" xfId="0" applyNumberFormat="1" applyFont="1" applyBorder="1" applyAlignment="1">
      <alignment horizontal="right" vertical="center" wrapText="1"/>
    </xf>
    <xf numFmtId="165" fontId="5" fillId="0" borderId="44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45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vertical="center" wrapText="1"/>
    </xf>
    <xf numFmtId="165" fontId="5" fillId="0" borderId="46" xfId="0" applyNumberFormat="1" applyFont="1" applyBorder="1" applyAlignment="1">
      <alignment horizontal="right" vertical="center" wrapText="1"/>
    </xf>
    <xf numFmtId="3" fontId="3" fillId="0" borderId="42" xfId="0" applyNumberFormat="1" applyFont="1" applyBorder="1" applyAlignment="1">
      <alignment horizontal="left" vertical="center" wrapText="1"/>
    </xf>
    <xf numFmtId="3" fontId="7" fillId="2" borderId="0" xfId="0" applyNumberFormat="1" applyFont="1" applyFill="1"/>
    <xf numFmtId="3" fontId="7" fillId="0" borderId="0" xfId="0" applyNumberFormat="1" applyFont="1"/>
    <xf numFmtId="0" fontId="4" fillId="2" borderId="0" xfId="0" applyFont="1" applyFill="1"/>
    <xf numFmtId="0" fontId="9" fillId="0" borderId="0" xfId="1" applyFont="1"/>
    <xf numFmtId="0" fontId="0" fillId="2" borderId="0" xfId="0" applyFill="1"/>
    <xf numFmtId="0" fontId="9" fillId="2" borderId="0" xfId="1" applyFont="1" applyFill="1"/>
  </cellXfs>
  <cellStyles count="3">
    <cellStyle name="Link" xfId="1" builtinId="8"/>
    <cellStyle name="Standard" xfId="0" builtinId="0"/>
    <cellStyle name="Standard 3" xfId="2" xr:uid="{1AB56F5A-FA24-4F0D-9020-C70BDB9C177A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>
        <row r="38">
          <cell r="A38" t="str">
            <v>Anmerkungen. Datengrundlage: Volkshochschul-Statistik 2022; Basis: 826 vhs.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3278/9783763977116" TargetMode="External"/><Relationship Id="rId3" Type="http://schemas.openxmlformats.org/officeDocument/2006/relationships/hyperlink" Target="https://doi.org/10.3278/9783763977116" TargetMode="External"/><Relationship Id="rId7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creativecommons.org/licenses/by-sa/4.0/deed.d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E2F2-23EF-4380-98D9-C13DD11BB9F2}">
  <dimension ref="A1:BP28"/>
  <sheetViews>
    <sheetView tabSelected="1" view="pageBreakPreview" zoomScaleNormal="100" zoomScaleSheetLayoutView="100" workbookViewId="0">
      <selection sqref="A1:Q1"/>
    </sheetView>
  </sheetViews>
  <sheetFormatPr baseColWidth="10" defaultRowHeight="12.75" x14ac:dyDescent="0.2"/>
  <cols>
    <col min="1" max="1" width="14.85546875" style="44" customWidth="1"/>
    <col min="2" max="2" width="6.5703125" style="44" customWidth="1"/>
    <col min="3" max="3" width="10.5703125" style="44" customWidth="1"/>
    <col min="4" max="17" width="6" style="44" customWidth="1"/>
    <col min="18" max="18" width="18.7109375" style="44" customWidth="1"/>
    <col min="19" max="32" width="6" style="44" customWidth="1"/>
    <col min="33" max="33" width="18.7109375" style="44" customWidth="1"/>
    <col min="34" max="47" width="6" style="44" customWidth="1"/>
    <col min="48" max="48" width="15.7109375" style="44" customWidth="1"/>
    <col min="49" max="62" width="6" style="44" customWidth="1"/>
    <col min="63" max="63" width="2.7109375" style="43" customWidth="1"/>
    <col min="64" max="16384" width="11.42578125" style="44"/>
  </cols>
  <sheetData>
    <row r="1" spans="1:68" s="5" customFormat="1" ht="39.950000000000003" customHeight="1" thickBot="1" x14ac:dyDescent="0.25">
      <c r="A1" s="1" t="str">
        <f>"Tabelle 14: Altersverteilung in Kursen nach Ländern und Programmbereichen " &amp;[1]Hilfswerte!B1</f>
        <v>Tabelle 14: Altersverteilung in Kursen nach Ländern und Programmbereichen 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tr">
        <f>"noch Tabelle 14: Altersverteilung in Kursen nach Ländern und Programmbereichen " &amp;[1]Hilfswerte!$B$1</f>
        <v>noch Tabelle 14: Altersverteilung in Kursen nach Ländern und Programmbereichen 2022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 t="str">
        <f>"noch Tabelle 14: Altersverteilung in Kursen nach Ländern und Programmbereichen " &amp;[1]Hilfswerte!$B$1</f>
        <v>noch Tabelle 14: Altersverteilung in Kursen nach Ländern und Programmbereichen 2022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1" t="str">
        <f>"noch Tabelle 14: Altersverteilung in Kursen nach Ländern und Programmbereichen " &amp;[1]Hilfswerte!$B$1</f>
        <v>noch Tabelle 14: Altersverteilung in Kursen nach Ländern und Programmbereichen 2022</v>
      </c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3"/>
      <c r="BL1" s="4"/>
      <c r="BM1"/>
      <c r="BN1"/>
      <c r="BO1"/>
      <c r="BP1"/>
    </row>
    <row r="2" spans="1:68" s="5" customFormat="1" ht="25.5" customHeight="1" x14ac:dyDescent="0.2">
      <c r="A2" s="6" t="s">
        <v>0</v>
      </c>
      <c r="B2" s="7" t="s">
        <v>1</v>
      </c>
      <c r="C2" s="8"/>
      <c r="D2" s="9" t="s">
        <v>2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  <c r="R2" s="12" t="s">
        <v>0</v>
      </c>
      <c r="S2" s="9" t="s">
        <v>2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3"/>
      <c r="AG2" s="6" t="s">
        <v>0</v>
      </c>
      <c r="AH2" s="9" t="s">
        <v>2</v>
      </c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3"/>
      <c r="AV2" s="14" t="s">
        <v>0</v>
      </c>
      <c r="AW2" s="15" t="s">
        <v>2</v>
      </c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7"/>
      <c r="BK2" s="18"/>
    </row>
    <row r="3" spans="1:68" s="34" customFormat="1" ht="32.25" customHeight="1" x14ac:dyDescent="0.2">
      <c r="A3" s="19"/>
      <c r="B3" s="20"/>
      <c r="C3" s="21"/>
      <c r="D3" s="22" t="s">
        <v>3</v>
      </c>
      <c r="E3" s="22"/>
      <c r="F3" s="22"/>
      <c r="G3" s="22"/>
      <c r="H3" s="22"/>
      <c r="I3" s="22"/>
      <c r="J3" s="22"/>
      <c r="K3" s="23" t="s">
        <v>4</v>
      </c>
      <c r="L3" s="23"/>
      <c r="M3" s="23"/>
      <c r="N3" s="23"/>
      <c r="O3" s="23"/>
      <c r="P3" s="23"/>
      <c r="Q3" s="23"/>
      <c r="R3" s="24"/>
      <c r="S3" s="25" t="s">
        <v>5</v>
      </c>
      <c r="T3" s="26"/>
      <c r="U3" s="26"/>
      <c r="V3" s="26"/>
      <c r="W3" s="26"/>
      <c r="X3" s="26"/>
      <c r="Y3" s="27"/>
      <c r="Z3" s="25" t="s">
        <v>6</v>
      </c>
      <c r="AA3" s="26"/>
      <c r="AB3" s="26"/>
      <c r="AC3" s="26"/>
      <c r="AD3" s="26"/>
      <c r="AE3" s="26"/>
      <c r="AF3" s="28"/>
      <c r="AG3" s="19"/>
      <c r="AH3" s="25" t="s">
        <v>7</v>
      </c>
      <c r="AI3" s="26"/>
      <c r="AJ3" s="26"/>
      <c r="AK3" s="26"/>
      <c r="AL3" s="26"/>
      <c r="AM3" s="26"/>
      <c r="AN3" s="27"/>
      <c r="AO3" s="25" t="s">
        <v>8</v>
      </c>
      <c r="AP3" s="26"/>
      <c r="AQ3" s="26"/>
      <c r="AR3" s="26"/>
      <c r="AS3" s="26"/>
      <c r="AT3" s="26"/>
      <c r="AU3" s="28"/>
      <c r="AV3" s="29"/>
      <c r="AW3" s="25" t="s">
        <v>9</v>
      </c>
      <c r="AX3" s="26"/>
      <c r="AY3" s="26"/>
      <c r="AZ3" s="26"/>
      <c r="BA3" s="26"/>
      <c r="BB3" s="26"/>
      <c r="BC3" s="26"/>
      <c r="BD3" s="30" t="s">
        <v>10</v>
      </c>
      <c r="BE3" s="31"/>
      <c r="BF3" s="31"/>
      <c r="BG3" s="31"/>
      <c r="BH3" s="31"/>
      <c r="BI3" s="31"/>
      <c r="BJ3" s="32"/>
      <c r="BK3" s="33"/>
    </row>
    <row r="4" spans="1:68" ht="36" customHeight="1" x14ac:dyDescent="0.2">
      <c r="A4" s="35"/>
      <c r="B4" s="36" t="s">
        <v>11</v>
      </c>
      <c r="C4" s="36" t="s">
        <v>12</v>
      </c>
      <c r="D4" s="37" t="s">
        <v>13</v>
      </c>
      <c r="E4" s="38" t="s">
        <v>14</v>
      </c>
      <c r="F4" s="38" t="s">
        <v>15</v>
      </c>
      <c r="G4" s="38" t="s">
        <v>16</v>
      </c>
      <c r="H4" s="38" t="s">
        <v>17</v>
      </c>
      <c r="I4" s="37" t="s">
        <v>18</v>
      </c>
      <c r="J4" s="37" t="s">
        <v>19</v>
      </c>
      <c r="K4" s="38" t="s">
        <v>13</v>
      </c>
      <c r="L4" s="38" t="s">
        <v>14</v>
      </c>
      <c r="M4" s="38" t="s">
        <v>15</v>
      </c>
      <c r="N4" s="38" t="s">
        <v>16</v>
      </c>
      <c r="O4" s="38" t="s">
        <v>17</v>
      </c>
      <c r="P4" s="37" t="s">
        <v>18</v>
      </c>
      <c r="Q4" s="37" t="s">
        <v>19</v>
      </c>
      <c r="R4" s="39"/>
      <c r="S4" s="37" t="s">
        <v>13</v>
      </c>
      <c r="T4" s="38" t="s">
        <v>14</v>
      </c>
      <c r="U4" s="38" t="s">
        <v>15</v>
      </c>
      <c r="V4" s="38" t="s">
        <v>16</v>
      </c>
      <c r="W4" s="38" t="s">
        <v>17</v>
      </c>
      <c r="X4" s="37" t="s">
        <v>18</v>
      </c>
      <c r="Y4" s="37" t="s">
        <v>19</v>
      </c>
      <c r="Z4" s="37" t="s">
        <v>13</v>
      </c>
      <c r="AA4" s="38" t="s">
        <v>14</v>
      </c>
      <c r="AB4" s="38" t="s">
        <v>15</v>
      </c>
      <c r="AC4" s="38" t="s">
        <v>16</v>
      </c>
      <c r="AD4" s="38" t="s">
        <v>17</v>
      </c>
      <c r="AE4" s="37" t="s">
        <v>18</v>
      </c>
      <c r="AF4" s="40" t="s">
        <v>19</v>
      </c>
      <c r="AG4" s="35"/>
      <c r="AH4" s="38" t="s">
        <v>13</v>
      </c>
      <c r="AI4" s="38" t="s">
        <v>14</v>
      </c>
      <c r="AJ4" s="38" t="s">
        <v>15</v>
      </c>
      <c r="AK4" s="38" t="s">
        <v>16</v>
      </c>
      <c r="AL4" s="38" t="s">
        <v>17</v>
      </c>
      <c r="AM4" s="37" t="s">
        <v>18</v>
      </c>
      <c r="AN4" s="37" t="s">
        <v>19</v>
      </c>
      <c r="AO4" s="37" t="s">
        <v>13</v>
      </c>
      <c r="AP4" s="38" t="s">
        <v>14</v>
      </c>
      <c r="AQ4" s="38" t="s">
        <v>15</v>
      </c>
      <c r="AR4" s="38" t="s">
        <v>16</v>
      </c>
      <c r="AS4" s="38" t="s">
        <v>17</v>
      </c>
      <c r="AT4" s="37" t="s">
        <v>18</v>
      </c>
      <c r="AU4" s="40" t="s">
        <v>19</v>
      </c>
      <c r="AV4" s="41"/>
      <c r="AW4" s="38" t="s">
        <v>13</v>
      </c>
      <c r="AX4" s="38" t="s">
        <v>14</v>
      </c>
      <c r="AY4" s="38" t="s">
        <v>15</v>
      </c>
      <c r="AZ4" s="38" t="s">
        <v>16</v>
      </c>
      <c r="BA4" s="38" t="s">
        <v>17</v>
      </c>
      <c r="BB4" s="37" t="s">
        <v>18</v>
      </c>
      <c r="BC4" s="42" t="s">
        <v>19</v>
      </c>
      <c r="BD4" s="37" t="s">
        <v>13</v>
      </c>
      <c r="BE4" s="38" t="s">
        <v>14</v>
      </c>
      <c r="BF4" s="38" t="s">
        <v>15</v>
      </c>
      <c r="BG4" s="38" t="s">
        <v>16</v>
      </c>
      <c r="BH4" s="38" t="s">
        <v>17</v>
      </c>
      <c r="BI4" s="37" t="s">
        <v>18</v>
      </c>
      <c r="BJ4" s="40" t="s">
        <v>19</v>
      </c>
    </row>
    <row r="5" spans="1:68" s="55" customFormat="1" ht="24.95" customHeight="1" x14ac:dyDescent="0.2">
      <c r="A5" s="45" t="s">
        <v>20</v>
      </c>
      <c r="B5" s="46">
        <v>654595</v>
      </c>
      <c r="C5" s="47">
        <v>0.73829999999999996</v>
      </c>
      <c r="D5" s="48">
        <v>9.9169999999999994E-2</v>
      </c>
      <c r="E5" s="49">
        <v>4.3619999999999999E-2</v>
      </c>
      <c r="F5" s="49">
        <v>0.14605000000000001</v>
      </c>
      <c r="G5" s="49">
        <v>0.23404</v>
      </c>
      <c r="H5" s="49">
        <v>0.27109</v>
      </c>
      <c r="I5" s="49">
        <v>0.14732999999999999</v>
      </c>
      <c r="J5" s="50">
        <v>5.8700000000000002E-2</v>
      </c>
      <c r="K5" s="47">
        <v>0.1905</v>
      </c>
      <c r="L5" s="49">
        <v>2.6689999999999998E-2</v>
      </c>
      <c r="M5" s="49">
        <v>7.0169999999999996E-2</v>
      </c>
      <c r="N5" s="49">
        <v>0.13266</v>
      </c>
      <c r="O5" s="49">
        <v>0.20097999999999999</v>
      </c>
      <c r="P5" s="49">
        <v>0.24812000000000001</v>
      </c>
      <c r="Q5" s="50">
        <v>0.13086999999999999</v>
      </c>
      <c r="R5" s="51" t="s">
        <v>20</v>
      </c>
      <c r="S5" s="48">
        <v>0.24387</v>
      </c>
      <c r="T5" s="49">
        <v>3.2689999999999997E-2</v>
      </c>
      <c r="U5" s="49">
        <v>8.2309999999999994E-2</v>
      </c>
      <c r="V5" s="49">
        <v>0.14452000000000001</v>
      </c>
      <c r="W5" s="49">
        <v>0.27349000000000001</v>
      </c>
      <c r="X5" s="49">
        <v>0.15953000000000001</v>
      </c>
      <c r="Y5" s="50">
        <v>6.3589999999999994E-2</v>
      </c>
      <c r="Z5" s="47">
        <v>8.5889999999999994E-2</v>
      </c>
      <c r="AA5" s="49">
        <v>1.316E-2</v>
      </c>
      <c r="AB5" s="49">
        <v>9.4829999999999998E-2</v>
      </c>
      <c r="AC5" s="49">
        <v>0.20580999999999999</v>
      </c>
      <c r="AD5" s="49">
        <v>0.36449999999999999</v>
      </c>
      <c r="AE5" s="49">
        <v>0.17047999999999999</v>
      </c>
      <c r="AF5" s="52">
        <v>6.5329999999999999E-2</v>
      </c>
      <c r="AG5" s="45" t="s">
        <v>20</v>
      </c>
      <c r="AH5" s="48">
        <v>2.4459999999999999E-2</v>
      </c>
      <c r="AI5" s="49">
        <v>7.7829999999999996E-2</v>
      </c>
      <c r="AJ5" s="49">
        <v>0.24442</v>
      </c>
      <c r="AK5" s="49">
        <v>0.3236</v>
      </c>
      <c r="AL5" s="49">
        <v>0.19056000000000001</v>
      </c>
      <c r="AM5" s="49">
        <v>0.10359</v>
      </c>
      <c r="AN5" s="50">
        <v>3.5540000000000002E-2</v>
      </c>
      <c r="AO5" s="47">
        <v>0.17563000000000001</v>
      </c>
      <c r="AP5" s="49">
        <v>4.0329999999999998E-2</v>
      </c>
      <c r="AQ5" s="49">
        <v>9.7409999999999997E-2</v>
      </c>
      <c r="AR5" s="49">
        <v>0.20183000000000001</v>
      </c>
      <c r="AS5" s="49">
        <v>0.27781</v>
      </c>
      <c r="AT5" s="49">
        <v>0.13181999999999999</v>
      </c>
      <c r="AU5" s="52">
        <v>7.5179999999999997E-2</v>
      </c>
      <c r="AV5" s="53" t="s">
        <v>20</v>
      </c>
      <c r="AW5" s="48">
        <v>0.55596000000000001</v>
      </c>
      <c r="AX5" s="49">
        <v>0.30036000000000002</v>
      </c>
      <c r="AY5" s="49">
        <v>8.7999999999999995E-2</v>
      </c>
      <c r="AZ5" s="49">
        <v>4.0559999999999999E-2</v>
      </c>
      <c r="BA5" s="49">
        <v>1.1480000000000001E-2</v>
      </c>
      <c r="BB5" s="49">
        <v>1.34E-3</v>
      </c>
      <c r="BC5" s="50">
        <v>2.3E-3</v>
      </c>
      <c r="BD5" s="47">
        <v>0.47558</v>
      </c>
      <c r="BE5" s="49">
        <v>9.2359999999999998E-2</v>
      </c>
      <c r="BF5" s="49">
        <v>0.12279</v>
      </c>
      <c r="BG5" s="49">
        <v>0.17055999999999999</v>
      </c>
      <c r="BH5" s="49">
        <v>0.10580000000000001</v>
      </c>
      <c r="BI5" s="49">
        <v>1.9820000000000001E-2</v>
      </c>
      <c r="BJ5" s="52">
        <v>1.3089999999999999E-2</v>
      </c>
      <c r="BK5" s="54"/>
    </row>
    <row r="6" spans="1:68" s="55" customFormat="1" ht="24.95" customHeight="1" x14ac:dyDescent="0.2">
      <c r="A6" s="56" t="s">
        <v>21</v>
      </c>
      <c r="B6" s="57">
        <v>689392</v>
      </c>
      <c r="C6" s="58">
        <v>0.72721999999999998</v>
      </c>
      <c r="D6" s="59">
        <v>1.4829999999999999E-2</v>
      </c>
      <c r="E6" s="60">
        <v>4.6550000000000001E-2</v>
      </c>
      <c r="F6" s="60">
        <v>0.14384</v>
      </c>
      <c r="G6" s="60">
        <v>0.25502999999999998</v>
      </c>
      <c r="H6" s="60">
        <v>0.31896999999999998</v>
      </c>
      <c r="I6" s="60">
        <v>0.15556</v>
      </c>
      <c r="J6" s="60">
        <v>6.522E-2</v>
      </c>
      <c r="K6" s="59">
        <v>1.486E-2</v>
      </c>
      <c r="L6" s="60">
        <v>4.4929999999999998E-2</v>
      </c>
      <c r="M6" s="60">
        <v>0.11733</v>
      </c>
      <c r="N6" s="60">
        <v>0.22778000000000001</v>
      </c>
      <c r="O6" s="60">
        <v>0.27311000000000002</v>
      </c>
      <c r="P6" s="60">
        <v>0.19583999999999999</v>
      </c>
      <c r="Q6" s="58">
        <v>0.12615999999999999</v>
      </c>
      <c r="R6" s="61" t="s">
        <v>21</v>
      </c>
      <c r="S6" s="59">
        <v>2.435E-2</v>
      </c>
      <c r="T6" s="60">
        <v>3.3669999999999999E-2</v>
      </c>
      <c r="U6" s="60">
        <v>0.11551</v>
      </c>
      <c r="V6" s="60">
        <v>0.20663999999999999</v>
      </c>
      <c r="W6" s="60">
        <v>0.36215999999999998</v>
      </c>
      <c r="X6" s="60">
        <v>0.17824000000000001</v>
      </c>
      <c r="Y6" s="60">
        <v>7.9439999999999997E-2</v>
      </c>
      <c r="Z6" s="59">
        <v>6.6800000000000002E-3</v>
      </c>
      <c r="AA6" s="60">
        <v>2.8289999999999999E-2</v>
      </c>
      <c r="AB6" s="60">
        <v>0.11524</v>
      </c>
      <c r="AC6" s="60">
        <v>0.24897</v>
      </c>
      <c r="AD6" s="60">
        <v>0.37335000000000002</v>
      </c>
      <c r="AE6" s="60">
        <v>0.1633</v>
      </c>
      <c r="AF6" s="62">
        <v>6.4170000000000005E-2</v>
      </c>
      <c r="AG6" s="56" t="s">
        <v>21</v>
      </c>
      <c r="AH6" s="59">
        <v>1.184E-2</v>
      </c>
      <c r="AI6" s="60">
        <v>6.7559999999999995E-2</v>
      </c>
      <c r="AJ6" s="60">
        <v>0.20510999999999999</v>
      </c>
      <c r="AK6" s="60">
        <v>0.29387000000000002</v>
      </c>
      <c r="AL6" s="60">
        <v>0.24057999999999999</v>
      </c>
      <c r="AM6" s="60">
        <v>0.13211999999999999</v>
      </c>
      <c r="AN6" s="60">
        <v>4.8930000000000001E-2</v>
      </c>
      <c r="AO6" s="59">
        <v>2.1239999999999998E-2</v>
      </c>
      <c r="AP6" s="60">
        <v>7.2969999999999993E-2</v>
      </c>
      <c r="AQ6" s="60">
        <v>0.1346</v>
      </c>
      <c r="AR6" s="60">
        <v>0.26343</v>
      </c>
      <c r="AS6" s="60">
        <v>0.30970999999999999</v>
      </c>
      <c r="AT6" s="60">
        <v>0.13234000000000001</v>
      </c>
      <c r="AU6" s="62">
        <v>6.5710000000000005E-2</v>
      </c>
      <c r="AV6" s="63" t="s">
        <v>21</v>
      </c>
      <c r="AW6" s="59">
        <v>0.42874000000000001</v>
      </c>
      <c r="AX6" s="60">
        <v>0.45528999999999997</v>
      </c>
      <c r="AY6" s="60">
        <v>4.215E-2</v>
      </c>
      <c r="AZ6" s="60">
        <v>3.6799999999999999E-2</v>
      </c>
      <c r="BA6" s="60">
        <v>3.4000000000000002E-2</v>
      </c>
      <c r="BB6" s="60">
        <v>1.16E-3</v>
      </c>
      <c r="BC6" s="60">
        <v>1.8600000000000001E-3</v>
      </c>
      <c r="BD6" s="59">
        <v>0.1116</v>
      </c>
      <c r="BE6" s="60">
        <v>0.10349</v>
      </c>
      <c r="BF6" s="60">
        <v>0.20510999999999999</v>
      </c>
      <c r="BG6" s="60">
        <v>0.34913</v>
      </c>
      <c r="BH6" s="60">
        <v>0.16989000000000001</v>
      </c>
      <c r="BI6" s="60">
        <v>4.582E-2</v>
      </c>
      <c r="BJ6" s="62">
        <v>1.4959999999999999E-2</v>
      </c>
      <c r="BK6" s="54"/>
    </row>
    <row r="7" spans="1:68" s="55" customFormat="1" ht="24.95" customHeight="1" x14ac:dyDescent="0.2">
      <c r="A7" s="56" t="s">
        <v>22</v>
      </c>
      <c r="B7" s="57">
        <v>127179</v>
      </c>
      <c r="C7" s="58">
        <v>0.72194999999999998</v>
      </c>
      <c r="D7" s="59">
        <v>1.34E-2</v>
      </c>
      <c r="E7" s="60">
        <v>7.7450000000000005E-2</v>
      </c>
      <c r="F7" s="60">
        <v>0.24204000000000001</v>
      </c>
      <c r="G7" s="60">
        <v>0.29699999999999999</v>
      </c>
      <c r="H7" s="60">
        <v>0.23047000000000001</v>
      </c>
      <c r="I7" s="60">
        <v>0.10319</v>
      </c>
      <c r="J7" s="60">
        <v>3.6459999999999999E-2</v>
      </c>
      <c r="K7" s="59">
        <v>4.7469999999999998E-2</v>
      </c>
      <c r="L7" s="60">
        <v>1.5559999999999999E-2</v>
      </c>
      <c r="M7" s="60">
        <v>0.12246</v>
      </c>
      <c r="N7" s="60">
        <v>0.24312</v>
      </c>
      <c r="O7" s="60">
        <v>0.29955999999999999</v>
      </c>
      <c r="P7" s="60">
        <v>0.19964000000000001</v>
      </c>
      <c r="Q7" s="58">
        <v>7.22E-2</v>
      </c>
      <c r="R7" s="61" t="s">
        <v>22</v>
      </c>
      <c r="S7" s="59">
        <v>1.3769999999999999E-2</v>
      </c>
      <c r="T7" s="60">
        <v>4.8129999999999999E-2</v>
      </c>
      <c r="U7" s="60">
        <v>0.15423999999999999</v>
      </c>
      <c r="V7" s="60">
        <v>0.23024</v>
      </c>
      <c r="W7" s="60">
        <v>0.33539999999999998</v>
      </c>
      <c r="X7" s="60">
        <v>0.17014000000000001</v>
      </c>
      <c r="Y7" s="60">
        <v>4.8070000000000002E-2</v>
      </c>
      <c r="Z7" s="59">
        <v>9.4400000000000005E-3</v>
      </c>
      <c r="AA7" s="60">
        <v>1.4449999999999999E-2</v>
      </c>
      <c r="AB7" s="60">
        <v>8.6190000000000003E-2</v>
      </c>
      <c r="AC7" s="60">
        <v>0.22681999999999999</v>
      </c>
      <c r="AD7" s="60">
        <v>0.39846999999999999</v>
      </c>
      <c r="AE7" s="60">
        <v>0.18331</v>
      </c>
      <c r="AF7" s="62">
        <v>8.1320000000000003E-2</v>
      </c>
      <c r="AG7" s="56" t="s">
        <v>22</v>
      </c>
      <c r="AH7" s="59">
        <v>1.0710000000000001E-2</v>
      </c>
      <c r="AI7" s="60">
        <v>0.10668</v>
      </c>
      <c r="AJ7" s="60">
        <v>0.31807999999999997</v>
      </c>
      <c r="AK7" s="60">
        <v>0.33294000000000001</v>
      </c>
      <c r="AL7" s="60">
        <v>0.15295</v>
      </c>
      <c r="AM7" s="60">
        <v>6.0380000000000003E-2</v>
      </c>
      <c r="AN7" s="60">
        <v>1.8270000000000002E-2</v>
      </c>
      <c r="AO7" s="59">
        <v>1.252E-2</v>
      </c>
      <c r="AP7" s="60">
        <v>4.224E-2</v>
      </c>
      <c r="AQ7" s="60">
        <v>0.16175</v>
      </c>
      <c r="AR7" s="60">
        <v>0.33814</v>
      </c>
      <c r="AS7" s="60">
        <v>0.28699000000000002</v>
      </c>
      <c r="AT7" s="60">
        <v>0.10188999999999999</v>
      </c>
      <c r="AU7" s="62">
        <v>5.6460000000000003E-2</v>
      </c>
      <c r="AV7" s="63" t="s">
        <v>22</v>
      </c>
      <c r="AW7" s="59">
        <v>0.42308000000000001</v>
      </c>
      <c r="AX7" s="60">
        <v>0.26495999999999997</v>
      </c>
      <c r="AY7" s="60">
        <v>0.17949000000000001</v>
      </c>
      <c r="AZ7" s="60">
        <v>0.10684</v>
      </c>
      <c r="BA7" s="60">
        <v>2.137E-2</v>
      </c>
      <c r="BB7" s="60">
        <v>4.2700000000000004E-3</v>
      </c>
      <c r="BC7" s="60" t="s">
        <v>23</v>
      </c>
      <c r="BD7" s="59">
        <v>3.3180000000000001E-2</v>
      </c>
      <c r="BE7" s="60">
        <v>7.5579999999999994E-2</v>
      </c>
      <c r="BF7" s="60">
        <v>0.15207000000000001</v>
      </c>
      <c r="BG7" s="60">
        <v>0.28294999999999998</v>
      </c>
      <c r="BH7" s="60">
        <v>0.30691000000000002</v>
      </c>
      <c r="BI7" s="60">
        <v>0.10691000000000001</v>
      </c>
      <c r="BJ7" s="62">
        <v>4.24E-2</v>
      </c>
      <c r="BK7" s="54"/>
    </row>
    <row r="8" spans="1:68" s="55" customFormat="1" ht="24.95" customHeight="1" x14ac:dyDescent="0.2">
      <c r="A8" s="56" t="s">
        <v>24</v>
      </c>
      <c r="B8" s="57">
        <v>49344</v>
      </c>
      <c r="C8" s="58">
        <v>0.89734000000000003</v>
      </c>
      <c r="D8" s="59">
        <v>3.6400000000000002E-2</v>
      </c>
      <c r="E8" s="60">
        <v>4.4339999999999997E-2</v>
      </c>
      <c r="F8" s="60">
        <v>0.10489999999999999</v>
      </c>
      <c r="G8" s="60">
        <v>0.24351</v>
      </c>
      <c r="H8" s="60">
        <v>0.33922999999999998</v>
      </c>
      <c r="I8" s="60">
        <v>0.18035000000000001</v>
      </c>
      <c r="J8" s="60">
        <v>5.1270000000000003E-2</v>
      </c>
      <c r="K8" s="59">
        <v>0.10717</v>
      </c>
      <c r="L8" s="60">
        <v>2.7019999999999999E-2</v>
      </c>
      <c r="M8" s="60">
        <v>9.2999999999999999E-2</v>
      </c>
      <c r="N8" s="60">
        <v>0.27015</v>
      </c>
      <c r="O8" s="60">
        <v>0.31841999999999998</v>
      </c>
      <c r="P8" s="60">
        <v>0.14835999999999999</v>
      </c>
      <c r="Q8" s="58">
        <v>3.5869999999999999E-2</v>
      </c>
      <c r="R8" s="61" t="s">
        <v>24</v>
      </c>
      <c r="S8" s="59">
        <v>5.987E-2</v>
      </c>
      <c r="T8" s="60">
        <v>1.617E-2</v>
      </c>
      <c r="U8" s="60">
        <v>5.0479999999999997E-2</v>
      </c>
      <c r="V8" s="60">
        <v>0.17595</v>
      </c>
      <c r="W8" s="60">
        <v>0.38802999999999999</v>
      </c>
      <c r="X8" s="60">
        <v>0.23555000000000001</v>
      </c>
      <c r="Y8" s="60">
        <v>7.3950000000000002E-2</v>
      </c>
      <c r="Z8" s="59">
        <v>1.282E-2</v>
      </c>
      <c r="AA8" s="60">
        <v>8.3700000000000007E-3</v>
      </c>
      <c r="AB8" s="60">
        <v>4.5449999999999997E-2</v>
      </c>
      <c r="AC8" s="60">
        <v>0.1988</v>
      </c>
      <c r="AD8" s="60">
        <v>0.43291000000000002</v>
      </c>
      <c r="AE8" s="60">
        <v>0.23326</v>
      </c>
      <c r="AF8" s="62">
        <v>6.8400000000000002E-2</v>
      </c>
      <c r="AG8" s="56" t="s">
        <v>24</v>
      </c>
      <c r="AH8" s="59">
        <v>3.8890000000000001E-2</v>
      </c>
      <c r="AI8" s="60">
        <v>6.9190000000000002E-2</v>
      </c>
      <c r="AJ8" s="60">
        <v>0.16574</v>
      </c>
      <c r="AK8" s="60">
        <v>0.29177999999999998</v>
      </c>
      <c r="AL8" s="60">
        <v>0.26547999999999999</v>
      </c>
      <c r="AM8" s="60">
        <v>0.13716</v>
      </c>
      <c r="AN8" s="60">
        <v>3.1759999999999997E-2</v>
      </c>
      <c r="AO8" s="59">
        <v>2.913E-2</v>
      </c>
      <c r="AP8" s="60">
        <v>3.9660000000000001E-2</v>
      </c>
      <c r="AQ8" s="60">
        <v>0.10249</v>
      </c>
      <c r="AR8" s="60">
        <v>0.27483000000000002</v>
      </c>
      <c r="AS8" s="60">
        <v>0.32854</v>
      </c>
      <c r="AT8" s="60">
        <v>0.15514</v>
      </c>
      <c r="AU8" s="62">
        <v>7.0199999999999999E-2</v>
      </c>
      <c r="AV8" s="63" t="s">
        <v>24</v>
      </c>
      <c r="AW8" s="59">
        <v>6.7390000000000005E-2</v>
      </c>
      <c r="AX8" s="60">
        <v>0.60646999999999995</v>
      </c>
      <c r="AY8" s="60">
        <v>0.13477</v>
      </c>
      <c r="AZ8" s="60">
        <v>0.18329000000000001</v>
      </c>
      <c r="BA8" s="60">
        <v>5.3899999999999998E-3</v>
      </c>
      <c r="BB8" s="60">
        <v>2.7000000000000001E-3</v>
      </c>
      <c r="BC8" s="60" t="s">
        <v>23</v>
      </c>
      <c r="BD8" s="59">
        <v>1.9380000000000001E-2</v>
      </c>
      <c r="BE8" s="60">
        <v>0.1489</v>
      </c>
      <c r="BF8" s="60">
        <v>0.23347999999999999</v>
      </c>
      <c r="BG8" s="60">
        <v>0.34977999999999998</v>
      </c>
      <c r="BH8" s="60">
        <v>0.20968999999999999</v>
      </c>
      <c r="BI8" s="60">
        <v>3.1719999999999998E-2</v>
      </c>
      <c r="BJ8" s="62">
        <v>7.0499999999999998E-3</v>
      </c>
      <c r="BK8" s="54"/>
    </row>
    <row r="9" spans="1:68" s="55" customFormat="1" ht="24.95" customHeight="1" x14ac:dyDescent="0.2">
      <c r="A9" s="56" t="s">
        <v>25</v>
      </c>
      <c r="B9" s="57">
        <v>27398</v>
      </c>
      <c r="C9" s="58">
        <v>0.90237999999999996</v>
      </c>
      <c r="D9" s="59">
        <v>8.5400000000000007E-3</v>
      </c>
      <c r="E9" s="60">
        <v>4.8759999999999998E-2</v>
      </c>
      <c r="F9" s="60">
        <v>0.16797000000000001</v>
      </c>
      <c r="G9" s="60">
        <v>0.25440000000000002</v>
      </c>
      <c r="H9" s="60">
        <v>0.27596999999999999</v>
      </c>
      <c r="I9" s="60">
        <v>0.20965</v>
      </c>
      <c r="J9" s="60">
        <v>3.4709999999999998E-2</v>
      </c>
      <c r="K9" s="59">
        <v>6.1999999999999998E-3</v>
      </c>
      <c r="L9" s="60">
        <v>9.2999999999999992E-3</v>
      </c>
      <c r="M9" s="60">
        <v>7.4359999999999996E-2</v>
      </c>
      <c r="N9" s="60">
        <v>0.21844</v>
      </c>
      <c r="O9" s="60">
        <v>0.38213000000000003</v>
      </c>
      <c r="P9" s="60">
        <v>0.26025999999999999</v>
      </c>
      <c r="Q9" s="58">
        <v>4.9320000000000003E-2</v>
      </c>
      <c r="R9" s="61" t="s">
        <v>25</v>
      </c>
      <c r="S9" s="59">
        <v>2.3130000000000001E-2</v>
      </c>
      <c r="T9" s="60">
        <v>1.3769999999999999E-2</v>
      </c>
      <c r="U9" s="60">
        <v>7.0430000000000006E-2</v>
      </c>
      <c r="V9" s="60">
        <v>0.12759999999999999</v>
      </c>
      <c r="W9" s="60">
        <v>0.32042999999999999</v>
      </c>
      <c r="X9" s="60">
        <v>0.38384000000000001</v>
      </c>
      <c r="Y9" s="60">
        <v>6.0810000000000003E-2</v>
      </c>
      <c r="Z9" s="59">
        <v>8.3700000000000007E-3</v>
      </c>
      <c r="AA9" s="60">
        <v>1.074E-2</v>
      </c>
      <c r="AB9" s="60">
        <v>7.7090000000000006E-2</v>
      </c>
      <c r="AC9" s="60">
        <v>0.19131999999999999</v>
      </c>
      <c r="AD9" s="60">
        <v>0.42925000000000002</v>
      </c>
      <c r="AE9" s="60">
        <v>0.23041</v>
      </c>
      <c r="AF9" s="62">
        <v>5.2819999999999999E-2</v>
      </c>
      <c r="AG9" s="56" t="s">
        <v>25</v>
      </c>
      <c r="AH9" s="59">
        <v>2.7399999999999998E-3</v>
      </c>
      <c r="AI9" s="60">
        <v>8.6760000000000004E-2</v>
      </c>
      <c r="AJ9" s="60">
        <v>0.26739000000000002</v>
      </c>
      <c r="AK9" s="60">
        <v>0.32183</v>
      </c>
      <c r="AL9" s="60">
        <v>0.17280999999999999</v>
      </c>
      <c r="AM9" s="60">
        <v>0.13541</v>
      </c>
      <c r="AN9" s="60">
        <v>1.306E-2</v>
      </c>
      <c r="AO9" s="59">
        <v>2.9860000000000001E-2</v>
      </c>
      <c r="AP9" s="60">
        <v>1.6590000000000001E-2</v>
      </c>
      <c r="AQ9" s="60">
        <v>6.9010000000000002E-2</v>
      </c>
      <c r="AR9" s="60">
        <v>0.21102000000000001</v>
      </c>
      <c r="AS9" s="60">
        <v>0.30921999999999999</v>
      </c>
      <c r="AT9" s="60">
        <v>0.28932000000000002</v>
      </c>
      <c r="AU9" s="62">
        <v>7.4980000000000005E-2</v>
      </c>
      <c r="AV9" s="63" t="s">
        <v>25</v>
      </c>
      <c r="AW9" s="59">
        <v>2.469E-2</v>
      </c>
      <c r="AX9" s="60">
        <v>9.8769999999999997E-2</v>
      </c>
      <c r="AY9" s="60">
        <v>0.59258999999999995</v>
      </c>
      <c r="AZ9" s="60">
        <v>0.28394999999999998</v>
      </c>
      <c r="BA9" s="60" t="s">
        <v>23</v>
      </c>
      <c r="BB9" s="60" t="s">
        <v>23</v>
      </c>
      <c r="BC9" s="60" t="s">
        <v>23</v>
      </c>
      <c r="BD9" s="59" t="s">
        <v>23</v>
      </c>
      <c r="BE9" s="60">
        <v>8.4750000000000006E-2</v>
      </c>
      <c r="BF9" s="60">
        <v>0.17565</v>
      </c>
      <c r="BG9" s="60">
        <v>0.44222</v>
      </c>
      <c r="BH9" s="60">
        <v>0.2681</v>
      </c>
      <c r="BI9" s="60">
        <v>2.928E-2</v>
      </c>
      <c r="BJ9" s="62" t="s">
        <v>23</v>
      </c>
      <c r="BK9" s="54"/>
    </row>
    <row r="10" spans="1:68" s="55" customFormat="1" ht="24.95" customHeight="1" x14ac:dyDescent="0.2">
      <c r="A10" s="56" t="s">
        <v>26</v>
      </c>
      <c r="B10" s="57">
        <v>26652</v>
      </c>
      <c r="C10" s="58">
        <v>0.32353999999999999</v>
      </c>
      <c r="D10" s="59">
        <v>7.0200000000000002E-3</v>
      </c>
      <c r="E10" s="60">
        <v>0.18190000000000001</v>
      </c>
      <c r="F10" s="60">
        <v>0.25869999999999999</v>
      </c>
      <c r="G10" s="60">
        <v>0.18145</v>
      </c>
      <c r="H10" s="60">
        <v>0.14318</v>
      </c>
      <c r="I10" s="60">
        <v>0.12103999999999999</v>
      </c>
      <c r="J10" s="60">
        <v>0.10671</v>
      </c>
      <c r="K10" s="59">
        <v>4.6800000000000001E-3</v>
      </c>
      <c r="L10" s="60">
        <v>1.874E-2</v>
      </c>
      <c r="M10" s="60">
        <v>7.9630000000000006E-2</v>
      </c>
      <c r="N10" s="60">
        <v>0.11944</v>
      </c>
      <c r="O10" s="60">
        <v>0.24238999999999999</v>
      </c>
      <c r="P10" s="60">
        <v>0.22131000000000001</v>
      </c>
      <c r="Q10" s="58">
        <v>0.31381999999999999</v>
      </c>
      <c r="R10" s="61" t="s">
        <v>26</v>
      </c>
      <c r="S10" s="59">
        <v>1.5630000000000002E-2</v>
      </c>
      <c r="T10" s="60">
        <v>3.4810000000000001E-2</v>
      </c>
      <c r="U10" s="60">
        <v>7.7429999999999999E-2</v>
      </c>
      <c r="V10" s="60">
        <v>8.3589999999999998E-2</v>
      </c>
      <c r="W10" s="60">
        <v>0.27327000000000001</v>
      </c>
      <c r="X10" s="60">
        <v>0.27302999999999999</v>
      </c>
      <c r="Y10" s="60">
        <v>0.24224000000000001</v>
      </c>
      <c r="Z10" s="59">
        <v>1.2099999999999999E-3</v>
      </c>
      <c r="AA10" s="60">
        <v>1.6559999999999998E-2</v>
      </c>
      <c r="AB10" s="60">
        <v>4.6039999999999998E-2</v>
      </c>
      <c r="AC10" s="60">
        <v>7.6740000000000003E-2</v>
      </c>
      <c r="AD10" s="60">
        <v>0.27181</v>
      </c>
      <c r="AE10" s="60">
        <v>0.31139</v>
      </c>
      <c r="AF10" s="62">
        <v>0.27625</v>
      </c>
      <c r="AG10" s="56" t="s">
        <v>26</v>
      </c>
      <c r="AH10" s="59">
        <v>5.5700000000000003E-3</v>
      </c>
      <c r="AI10" s="60">
        <v>0.25828000000000001</v>
      </c>
      <c r="AJ10" s="60">
        <v>0.34559000000000001</v>
      </c>
      <c r="AK10" s="60">
        <v>0.21486</v>
      </c>
      <c r="AL10" s="60">
        <v>8.4860000000000005E-2</v>
      </c>
      <c r="AM10" s="60">
        <v>5.2179999999999997E-2</v>
      </c>
      <c r="AN10" s="60">
        <v>3.8649999999999997E-2</v>
      </c>
      <c r="AO10" s="59">
        <v>1.813E-2</v>
      </c>
      <c r="AP10" s="60">
        <v>2.4170000000000001E-2</v>
      </c>
      <c r="AQ10" s="60">
        <v>7.4020000000000002E-2</v>
      </c>
      <c r="AR10" s="60">
        <v>0.16767000000000001</v>
      </c>
      <c r="AS10" s="60">
        <v>0.24168999999999999</v>
      </c>
      <c r="AT10" s="60">
        <v>0.23111999999999999</v>
      </c>
      <c r="AU10" s="62">
        <v>0.2432</v>
      </c>
      <c r="AV10" s="63" t="s">
        <v>26</v>
      </c>
      <c r="AW10" s="59" t="s">
        <v>23</v>
      </c>
      <c r="AX10" s="60" t="s">
        <v>23</v>
      </c>
      <c r="AY10" s="60" t="s">
        <v>23</v>
      </c>
      <c r="AZ10" s="60" t="s">
        <v>23</v>
      </c>
      <c r="BA10" s="60" t="s">
        <v>23</v>
      </c>
      <c r="BB10" s="60" t="s">
        <v>23</v>
      </c>
      <c r="BC10" s="60" t="s">
        <v>23</v>
      </c>
      <c r="BD10" s="59">
        <v>4.7400000000000003E-3</v>
      </c>
      <c r="BE10" s="60">
        <v>9.9529999999999993E-2</v>
      </c>
      <c r="BF10" s="60">
        <v>0.30449999999999999</v>
      </c>
      <c r="BG10" s="60">
        <v>0.35544999999999999</v>
      </c>
      <c r="BH10" s="60">
        <v>0.15284</v>
      </c>
      <c r="BI10" s="60">
        <v>4.9759999999999999E-2</v>
      </c>
      <c r="BJ10" s="62">
        <v>3.3180000000000001E-2</v>
      </c>
      <c r="BK10" s="54"/>
    </row>
    <row r="11" spans="1:68" s="55" customFormat="1" ht="24.95" customHeight="1" x14ac:dyDescent="0.2">
      <c r="A11" s="56" t="s">
        <v>27</v>
      </c>
      <c r="B11" s="57">
        <v>213671</v>
      </c>
      <c r="C11" s="58">
        <v>0.78174999999999994</v>
      </c>
      <c r="D11" s="59">
        <v>4.9099999999999998E-2</v>
      </c>
      <c r="E11" s="60">
        <v>4.2799999999999998E-2</v>
      </c>
      <c r="F11" s="60">
        <v>0.14537</v>
      </c>
      <c r="G11" s="60">
        <v>0.25141000000000002</v>
      </c>
      <c r="H11" s="60">
        <v>0.30569000000000002</v>
      </c>
      <c r="I11" s="60">
        <v>0.14815999999999999</v>
      </c>
      <c r="J11" s="60">
        <v>5.747E-2</v>
      </c>
      <c r="K11" s="59">
        <v>0.16055</v>
      </c>
      <c r="L11" s="60">
        <v>1.8259999999999998E-2</v>
      </c>
      <c r="M11" s="60">
        <v>0.10199</v>
      </c>
      <c r="N11" s="60">
        <v>0.20662</v>
      </c>
      <c r="O11" s="60">
        <v>0.30216999999999999</v>
      </c>
      <c r="P11" s="60">
        <v>0.15654000000000001</v>
      </c>
      <c r="Q11" s="58">
        <v>5.3870000000000001E-2</v>
      </c>
      <c r="R11" s="61" t="s">
        <v>27</v>
      </c>
      <c r="S11" s="59">
        <v>0.13438</v>
      </c>
      <c r="T11" s="60">
        <v>1.983E-2</v>
      </c>
      <c r="U11" s="60">
        <v>7.6300000000000007E-2</v>
      </c>
      <c r="V11" s="60">
        <v>0.15248</v>
      </c>
      <c r="W11" s="60">
        <v>0.34160000000000001</v>
      </c>
      <c r="X11" s="60">
        <v>0.19994000000000001</v>
      </c>
      <c r="Y11" s="60">
        <v>7.5469999999999995E-2</v>
      </c>
      <c r="Z11" s="59">
        <v>4.0129999999999999E-2</v>
      </c>
      <c r="AA11" s="60">
        <v>9.2899999999999996E-3</v>
      </c>
      <c r="AB11" s="60">
        <v>5.9069999999999998E-2</v>
      </c>
      <c r="AC11" s="60">
        <v>0.18387000000000001</v>
      </c>
      <c r="AD11" s="60">
        <v>0.42646000000000001</v>
      </c>
      <c r="AE11" s="60">
        <v>0.19778000000000001</v>
      </c>
      <c r="AF11" s="62">
        <v>8.3390000000000006E-2</v>
      </c>
      <c r="AG11" s="56" t="s">
        <v>27</v>
      </c>
      <c r="AH11" s="59">
        <v>1.355E-2</v>
      </c>
      <c r="AI11" s="60">
        <v>7.4149999999999994E-2</v>
      </c>
      <c r="AJ11" s="60">
        <v>0.23386999999999999</v>
      </c>
      <c r="AK11" s="60">
        <v>0.32818999999999998</v>
      </c>
      <c r="AL11" s="60">
        <v>0.21052999999999999</v>
      </c>
      <c r="AM11" s="60">
        <v>0.10491</v>
      </c>
      <c r="AN11" s="60">
        <v>3.4799999999999998E-2</v>
      </c>
      <c r="AO11" s="59">
        <v>9.2920000000000003E-2</v>
      </c>
      <c r="AP11" s="60">
        <v>3.3709999999999997E-2</v>
      </c>
      <c r="AQ11" s="60">
        <v>9.5219999999999999E-2</v>
      </c>
      <c r="AR11" s="60">
        <v>0.25566</v>
      </c>
      <c r="AS11" s="60">
        <v>0.34179999999999999</v>
      </c>
      <c r="AT11" s="60">
        <v>0.11823</v>
      </c>
      <c r="AU11" s="62">
        <v>6.2460000000000002E-2</v>
      </c>
      <c r="AV11" s="63" t="s">
        <v>27</v>
      </c>
      <c r="AW11" s="59">
        <v>8.3070000000000005E-2</v>
      </c>
      <c r="AX11" s="60">
        <v>0.56230000000000002</v>
      </c>
      <c r="AY11" s="60">
        <v>0.1885</v>
      </c>
      <c r="AZ11" s="60">
        <v>0.14058000000000001</v>
      </c>
      <c r="BA11" s="60">
        <v>1.917E-2</v>
      </c>
      <c r="BB11" s="60">
        <v>3.1900000000000001E-3</v>
      </c>
      <c r="BC11" s="60">
        <v>3.1900000000000001E-3</v>
      </c>
      <c r="BD11" s="59">
        <v>4.8840000000000001E-2</v>
      </c>
      <c r="BE11" s="60">
        <v>8.6300000000000002E-2</v>
      </c>
      <c r="BF11" s="60">
        <v>0.21954000000000001</v>
      </c>
      <c r="BG11" s="60">
        <v>0.35798999999999997</v>
      </c>
      <c r="BH11" s="60">
        <v>0.20388999999999999</v>
      </c>
      <c r="BI11" s="60">
        <v>3.4139999999999997E-2</v>
      </c>
      <c r="BJ11" s="62">
        <v>4.931E-2</v>
      </c>
      <c r="BK11" s="54"/>
    </row>
    <row r="12" spans="1:68" s="55" customFormat="1" ht="24.95" customHeight="1" x14ac:dyDescent="0.2">
      <c r="A12" s="56" t="s">
        <v>28</v>
      </c>
      <c r="B12" s="57">
        <v>22890</v>
      </c>
      <c r="C12" s="58">
        <v>0.87744999999999995</v>
      </c>
      <c r="D12" s="59">
        <v>4.7359999999999999E-2</v>
      </c>
      <c r="E12" s="60">
        <v>6.8629999999999997E-2</v>
      </c>
      <c r="F12" s="60">
        <v>9.332E-2</v>
      </c>
      <c r="G12" s="60">
        <v>0.21157999999999999</v>
      </c>
      <c r="H12" s="60">
        <v>0.28811999999999999</v>
      </c>
      <c r="I12" s="60">
        <v>0.20188</v>
      </c>
      <c r="J12" s="60">
        <v>8.9120000000000005E-2</v>
      </c>
      <c r="K12" s="59">
        <v>7.1799999999999998E-3</v>
      </c>
      <c r="L12" s="60">
        <v>1.2699999999999999E-2</v>
      </c>
      <c r="M12" s="60">
        <v>5.577E-2</v>
      </c>
      <c r="N12" s="60">
        <v>0.20927999999999999</v>
      </c>
      <c r="O12" s="60">
        <v>0.34345999999999999</v>
      </c>
      <c r="P12" s="60">
        <v>0.14909</v>
      </c>
      <c r="Q12" s="58">
        <v>0.22253000000000001</v>
      </c>
      <c r="R12" s="61" t="s">
        <v>28</v>
      </c>
      <c r="S12" s="59">
        <v>0.22140000000000001</v>
      </c>
      <c r="T12" s="60">
        <v>6.62E-3</v>
      </c>
      <c r="U12" s="60">
        <v>4.1360000000000001E-2</v>
      </c>
      <c r="V12" s="60">
        <v>0.11799999999999999</v>
      </c>
      <c r="W12" s="60">
        <v>0.26963999999999999</v>
      </c>
      <c r="X12" s="60">
        <v>0.26219999999999999</v>
      </c>
      <c r="Y12" s="60">
        <v>8.0780000000000005E-2</v>
      </c>
      <c r="Z12" s="59">
        <v>1.304E-2</v>
      </c>
      <c r="AA12" s="60">
        <v>3.15E-3</v>
      </c>
      <c r="AB12" s="60">
        <v>3.2539999999999999E-2</v>
      </c>
      <c r="AC12" s="60">
        <v>0.13888</v>
      </c>
      <c r="AD12" s="60">
        <v>0.37637999999999999</v>
      </c>
      <c r="AE12" s="60">
        <v>0.29253000000000001</v>
      </c>
      <c r="AF12" s="62">
        <v>0.14346999999999999</v>
      </c>
      <c r="AG12" s="56" t="s">
        <v>28</v>
      </c>
      <c r="AH12" s="59">
        <v>1.423E-2</v>
      </c>
      <c r="AI12" s="60">
        <v>7.3849999999999999E-2</v>
      </c>
      <c r="AJ12" s="60">
        <v>0.16780999999999999</v>
      </c>
      <c r="AK12" s="60">
        <v>0.32544000000000001</v>
      </c>
      <c r="AL12" s="60">
        <v>0.23945</v>
      </c>
      <c r="AM12" s="60">
        <v>0.14499999999999999</v>
      </c>
      <c r="AN12" s="60">
        <v>3.422E-2</v>
      </c>
      <c r="AO12" s="59">
        <v>3.7440000000000001E-2</v>
      </c>
      <c r="AP12" s="60">
        <v>1.329E-2</v>
      </c>
      <c r="AQ12" s="60">
        <v>6.2799999999999995E-2</v>
      </c>
      <c r="AR12" s="60">
        <v>0.24757999999999999</v>
      </c>
      <c r="AS12" s="60">
        <v>0.35627999999999999</v>
      </c>
      <c r="AT12" s="60">
        <v>0.20893999999999999</v>
      </c>
      <c r="AU12" s="62">
        <v>7.3669999999999999E-2</v>
      </c>
      <c r="AV12" s="63" t="s">
        <v>28</v>
      </c>
      <c r="AW12" s="59">
        <v>1.537E-2</v>
      </c>
      <c r="AX12" s="60">
        <v>0.80691999999999997</v>
      </c>
      <c r="AY12" s="60">
        <v>0.14313000000000001</v>
      </c>
      <c r="AZ12" s="60">
        <v>3.3619999999999997E-2</v>
      </c>
      <c r="BA12" s="60">
        <v>9.6000000000000002E-4</v>
      </c>
      <c r="BB12" s="60" t="s">
        <v>23</v>
      </c>
      <c r="BC12" s="60" t="s">
        <v>23</v>
      </c>
      <c r="BD12" s="59">
        <v>3.0839999999999999E-2</v>
      </c>
      <c r="BE12" s="60">
        <v>0.10793</v>
      </c>
      <c r="BF12" s="60">
        <v>0.19603999999999999</v>
      </c>
      <c r="BG12" s="60">
        <v>0.38325999999999999</v>
      </c>
      <c r="BH12" s="60">
        <v>0.26651999999999998</v>
      </c>
      <c r="BI12" s="60">
        <v>8.8100000000000001E-3</v>
      </c>
      <c r="BJ12" s="62">
        <v>6.6100000000000004E-3</v>
      </c>
      <c r="BK12" s="54"/>
    </row>
    <row r="13" spans="1:68" s="55" customFormat="1" ht="24.95" customHeight="1" x14ac:dyDescent="0.2">
      <c r="A13" s="56" t="s">
        <v>29</v>
      </c>
      <c r="B13" s="57">
        <v>298302</v>
      </c>
      <c r="C13" s="58">
        <v>0.76254999999999995</v>
      </c>
      <c r="D13" s="59">
        <v>4.8039999999999999E-2</v>
      </c>
      <c r="E13" s="60">
        <v>6.6960000000000006E-2</v>
      </c>
      <c r="F13" s="60">
        <v>0.15189</v>
      </c>
      <c r="G13" s="60">
        <v>0.24528</v>
      </c>
      <c r="H13" s="60">
        <v>0.28895999999999999</v>
      </c>
      <c r="I13" s="60">
        <v>0.14773</v>
      </c>
      <c r="J13" s="60">
        <v>5.1150000000000001E-2</v>
      </c>
      <c r="K13" s="59">
        <v>0.10816000000000001</v>
      </c>
      <c r="L13" s="60">
        <v>5.0119999999999998E-2</v>
      </c>
      <c r="M13" s="60">
        <v>0.13675000000000001</v>
      </c>
      <c r="N13" s="60">
        <v>0.24287</v>
      </c>
      <c r="O13" s="60">
        <v>0.28037000000000001</v>
      </c>
      <c r="P13" s="60">
        <v>0.11959</v>
      </c>
      <c r="Q13" s="58">
        <v>6.2140000000000001E-2</v>
      </c>
      <c r="R13" s="61" t="s">
        <v>29</v>
      </c>
      <c r="S13" s="59">
        <v>0.10944</v>
      </c>
      <c r="T13" s="60">
        <v>1.7600000000000001E-2</v>
      </c>
      <c r="U13" s="60">
        <v>6.5930000000000002E-2</v>
      </c>
      <c r="V13" s="60">
        <v>0.14834</v>
      </c>
      <c r="W13" s="60">
        <v>0.36051</v>
      </c>
      <c r="X13" s="60">
        <v>0.21918000000000001</v>
      </c>
      <c r="Y13" s="60">
        <v>7.9000000000000001E-2</v>
      </c>
      <c r="Z13" s="59">
        <v>3.066E-2</v>
      </c>
      <c r="AA13" s="60">
        <v>1.108E-2</v>
      </c>
      <c r="AB13" s="60">
        <v>6.5839999999999996E-2</v>
      </c>
      <c r="AC13" s="60">
        <v>0.18221000000000001</v>
      </c>
      <c r="AD13" s="60">
        <v>0.42942999999999998</v>
      </c>
      <c r="AE13" s="60">
        <v>0.21128</v>
      </c>
      <c r="AF13" s="62">
        <v>6.9489999999999996E-2</v>
      </c>
      <c r="AG13" s="56" t="s">
        <v>29</v>
      </c>
      <c r="AH13" s="59">
        <v>2.5229999999999999E-2</v>
      </c>
      <c r="AI13" s="60">
        <v>9.4009999999999996E-2</v>
      </c>
      <c r="AJ13" s="60">
        <v>0.23094999999999999</v>
      </c>
      <c r="AK13" s="60">
        <v>0.31852999999999998</v>
      </c>
      <c r="AL13" s="60">
        <v>0.19533</v>
      </c>
      <c r="AM13" s="60">
        <v>0.10439</v>
      </c>
      <c r="AN13" s="60">
        <v>3.1559999999999998E-2</v>
      </c>
      <c r="AO13" s="59">
        <v>8.2140000000000005E-2</v>
      </c>
      <c r="AP13" s="60">
        <v>0.11888</v>
      </c>
      <c r="AQ13" s="60">
        <v>0.14319000000000001</v>
      </c>
      <c r="AR13" s="60">
        <v>0.21054999999999999</v>
      </c>
      <c r="AS13" s="60">
        <v>0.26469999999999999</v>
      </c>
      <c r="AT13" s="60">
        <v>0.12348000000000001</v>
      </c>
      <c r="AU13" s="62">
        <v>5.706E-2</v>
      </c>
      <c r="AV13" s="63" t="s">
        <v>29</v>
      </c>
      <c r="AW13" s="59">
        <v>0.12515999999999999</v>
      </c>
      <c r="AX13" s="60">
        <v>0.68420999999999998</v>
      </c>
      <c r="AY13" s="60">
        <v>0.13607</v>
      </c>
      <c r="AZ13" s="60">
        <v>3.9149999999999997E-2</v>
      </c>
      <c r="BA13" s="60">
        <v>1.155E-2</v>
      </c>
      <c r="BB13" s="60">
        <v>3.5300000000000002E-3</v>
      </c>
      <c r="BC13" s="60">
        <v>3.2000000000000003E-4</v>
      </c>
      <c r="BD13" s="59">
        <v>2.4199999999999999E-2</v>
      </c>
      <c r="BE13" s="60">
        <v>0.15393999999999999</v>
      </c>
      <c r="BF13" s="60">
        <v>0.22098999999999999</v>
      </c>
      <c r="BG13" s="60">
        <v>0.30729000000000001</v>
      </c>
      <c r="BH13" s="60">
        <v>0.23207</v>
      </c>
      <c r="BI13" s="60">
        <v>4.5769999999999998E-2</v>
      </c>
      <c r="BJ13" s="62">
        <v>1.5740000000000001E-2</v>
      </c>
      <c r="BK13" s="54"/>
    </row>
    <row r="14" spans="1:68" s="55" customFormat="1" ht="24.95" customHeight="1" x14ac:dyDescent="0.2">
      <c r="A14" s="56" t="s">
        <v>30</v>
      </c>
      <c r="B14" s="57">
        <v>543366</v>
      </c>
      <c r="C14" s="58">
        <v>0.82477999999999996</v>
      </c>
      <c r="D14" s="59">
        <v>3.6310000000000002E-2</v>
      </c>
      <c r="E14" s="60">
        <v>5.1929999999999997E-2</v>
      </c>
      <c r="F14" s="60">
        <v>0.15292</v>
      </c>
      <c r="G14" s="60">
        <v>0.24918000000000001</v>
      </c>
      <c r="H14" s="60">
        <v>0.29409999999999997</v>
      </c>
      <c r="I14" s="60">
        <v>0.16063</v>
      </c>
      <c r="J14" s="60">
        <v>5.4940000000000003E-2</v>
      </c>
      <c r="K14" s="59">
        <v>0.15725</v>
      </c>
      <c r="L14" s="60">
        <v>2.3130000000000001E-2</v>
      </c>
      <c r="M14" s="60">
        <v>0.10958</v>
      </c>
      <c r="N14" s="60">
        <v>0.19231999999999999</v>
      </c>
      <c r="O14" s="60">
        <v>0.25073000000000001</v>
      </c>
      <c r="P14" s="60">
        <v>0.18723000000000001</v>
      </c>
      <c r="Q14" s="58">
        <v>7.9750000000000001E-2</v>
      </c>
      <c r="R14" s="61" t="s">
        <v>30</v>
      </c>
      <c r="S14" s="59">
        <v>5.0630000000000001E-2</v>
      </c>
      <c r="T14" s="60">
        <v>2.266E-2</v>
      </c>
      <c r="U14" s="60">
        <v>9.2289999999999997E-2</v>
      </c>
      <c r="V14" s="60">
        <v>0.16974</v>
      </c>
      <c r="W14" s="60">
        <v>0.37375999999999998</v>
      </c>
      <c r="X14" s="60">
        <v>0.21804999999999999</v>
      </c>
      <c r="Y14" s="60">
        <v>7.2870000000000004E-2</v>
      </c>
      <c r="Z14" s="59">
        <v>2.5270000000000001E-2</v>
      </c>
      <c r="AA14" s="60">
        <v>1.413E-2</v>
      </c>
      <c r="AB14" s="60">
        <v>7.492E-2</v>
      </c>
      <c r="AC14" s="60">
        <v>0.18967999999999999</v>
      </c>
      <c r="AD14" s="60">
        <v>0.41372999999999999</v>
      </c>
      <c r="AE14" s="60">
        <v>0.20547000000000001</v>
      </c>
      <c r="AF14" s="62">
        <v>7.6799999999999993E-2</v>
      </c>
      <c r="AG14" s="56" t="s">
        <v>30</v>
      </c>
      <c r="AH14" s="59">
        <v>1.304E-2</v>
      </c>
      <c r="AI14" s="60">
        <v>7.0709999999999995E-2</v>
      </c>
      <c r="AJ14" s="60">
        <v>0.2291</v>
      </c>
      <c r="AK14" s="60">
        <v>0.32234000000000002</v>
      </c>
      <c r="AL14" s="60">
        <v>0.20913999999999999</v>
      </c>
      <c r="AM14" s="60">
        <v>0.12139999999999999</v>
      </c>
      <c r="AN14" s="60">
        <v>3.4270000000000002E-2</v>
      </c>
      <c r="AO14" s="59">
        <v>9.7540000000000002E-2</v>
      </c>
      <c r="AP14" s="60">
        <v>4.0649999999999999E-2</v>
      </c>
      <c r="AQ14" s="60">
        <v>9.5750000000000002E-2</v>
      </c>
      <c r="AR14" s="60">
        <v>0.23887</v>
      </c>
      <c r="AS14" s="60">
        <v>0.32183</v>
      </c>
      <c r="AT14" s="60">
        <v>0.14124999999999999</v>
      </c>
      <c r="AU14" s="62">
        <v>6.411E-2</v>
      </c>
      <c r="AV14" s="63" t="s">
        <v>30</v>
      </c>
      <c r="AW14" s="59">
        <v>0.14333000000000001</v>
      </c>
      <c r="AX14" s="60">
        <v>0.60379000000000005</v>
      </c>
      <c r="AY14" s="60">
        <v>0.19111</v>
      </c>
      <c r="AZ14" s="60">
        <v>5.3589999999999999E-2</v>
      </c>
      <c r="BA14" s="60">
        <v>7.1999999999999998E-3</v>
      </c>
      <c r="BB14" s="60">
        <v>9.7000000000000005E-4</v>
      </c>
      <c r="BC14" s="60" t="s">
        <v>23</v>
      </c>
      <c r="BD14" s="59">
        <v>0.12759999999999999</v>
      </c>
      <c r="BE14" s="60">
        <v>0.18514</v>
      </c>
      <c r="BF14" s="60">
        <v>0.16236999999999999</v>
      </c>
      <c r="BG14" s="60">
        <v>0.26295000000000002</v>
      </c>
      <c r="BH14" s="60">
        <v>0.19589999999999999</v>
      </c>
      <c r="BI14" s="60">
        <v>5.3789999999999998E-2</v>
      </c>
      <c r="BJ14" s="62">
        <v>1.226E-2</v>
      </c>
      <c r="BK14" s="54"/>
    </row>
    <row r="15" spans="1:68" s="55" customFormat="1" ht="24.95" customHeight="1" x14ac:dyDescent="0.2">
      <c r="A15" s="56" t="s">
        <v>31</v>
      </c>
      <c r="B15" s="57">
        <v>149626</v>
      </c>
      <c r="C15" s="58">
        <v>0.74639999999999995</v>
      </c>
      <c r="D15" s="59">
        <v>0.10553999999999999</v>
      </c>
      <c r="E15" s="60">
        <v>5.1979999999999998E-2</v>
      </c>
      <c r="F15" s="60">
        <v>0.12942000000000001</v>
      </c>
      <c r="G15" s="60">
        <v>0.2278</v>
      </c>
      <c r="H15" s="60">
        <v>0.28155000000000002</v>
      </c>
      <c r="I15" s="60">
        <v>0.15059</v>
      </c>
      <c r="J15" s="60">
        <v>5.3120000000000001E-2</v>
      </c>
      <c r="K15" s="59">
        <v>0.29144999999999999</v>
      </c>
      <c r="L15" s="60">
        <v>9.9400000000000002E-2</v>
      </c>
      <c r="M15" s="60">
        <v>0.10050000000000001</v>
      </c>
      <c r="N15" s="60">
        <v>0.15944</v>
      </c>
      <c r="O15" s="60">
        <v>0.19036</v>
      </c>
      <c r="P15" s="60">
        <v>0.10646</v>
      </c>
      <c r="Q15" s="58">
        <v>5.2389999999999999E-2</v>
      </c>
      <c r="R15" s="61" t="s">
        <v>31</v>
      </c>
      <c r="S15" s="59">
        <v>0.18567</v>
      </c>
      <c r="T15" s="60">
        <v>2.9649999999999999E-2</v>
      </c>
      <c r="U15" s="60">
        <v>8.3360000000000004E-2</v>
      </c>
      <c r="V15" s="60">
        <v>0.16864999999999999</v>
      </c>
      <c r="W15" s="60">
        <v>0.31180000000000002</v>
      </c>
      <c r="X15" s="60">
        <v>0.16631000000000001</v>
      </c>
      <c r="Y15" s="60">
        <v>5.4550000000000001E-2</v>
      </c>
      <c r="Z15" s="59">
        <v>4.8930000000000001E-2</v>
      </c>
      <c r="AA15" s="60">
        <v>1.358E-2</v>
      </c>
      <c r="AB15" s="60">
        <v>6.6350000000000006E-2</v>
      </c>
      <c r="AC15" s="60">
        <v>0.18171000000000001</v>
      </c>
      <c r="AD15" s="60">
        <v>0.40365000000000001</v>
      </c>
      <c r="AE15" s="60">
        <v>0.20905000000000001</v>
      </c>
      <c r="AF15" s="62">
        <v>7.6740000000000003E-2</v>
      </c>
      <c r="AG15" s="56" t="s">
        <v>31</v>
      </c>
      <c r="AH15" s="59">
        <v>8.3820000000000006E-2</v>
      </c>
      <c r="AI15" s="60">
        <v>8.0339999999999995E-2</v>
      </c>
      <c r="AJ15" s="60">
        <v>0.20321</v>
      </c>
      <c r="AK15" s="60">
        <v>0.29535</v>
      </c>
      <c r="AL15" s="60">
        <v>0.19075</v>
      </c>
      <c r="AM15" s="60">
        <v>0.11312</v>
      </c>
      <c r="AN15" s="60">
        <v>3.3410000000000002E-2</v>
      </c>
      <c r="AO15" s="59">
        <v>0.13167000000000001</v>
      </c>
      <c r="AP15" s="60">
        <v>4.5530000000000001E-2</v>
      </c>
      <c r="AQ15" s="60">
        <v>0.12075</v>
      </c>
      <c r="AR15" s="60">
        <v>0.26164999999999999</v>
      </c>
      <c r="AS15" s="60">
        <v>0.27811000000000002</v>
      </c>
      <c r="AT15" s="60">
        <v>0.10168000000000001</v>
      </c>
      <c r="AU15" s="62">
        <v>6.0609999999999997E-2</v>
      </c>
      <c r="AV15" s="63" t="s">
        <v>31</v>
      </c>
      <c r="AW15" s="59">
        <v>0.63385999999999998</v>
      </c>
      <c r="AX15" s="60">
        <v>0.24213000000000001</v>
      </c>
      <c r="AY15" s="60">
        <v>8.0710000000000004E-2</v>
      </c>
      <c r="AZ15" s="60">
        <v>4.3310000000000001E-2</v>
      </c>
      <c r="BA15" s="60" t="s">
        <v>23</v>
      </c>
      <c r="BB15" s="60" t="s">
        <v>23</v>
      </c>
      <c r="BC15" s="60" t="s">
        <v>23</v>
      </c>
      <c r="BD15" s="59">
        <v>0.43396000000000001</v>
      </c>
      <c r="BE15" s="60">
        <v>8.2549999999999998E-2</v>
      </c>
      <c r="BF15" s="60">
        <v>0.11713999999999999</v>
      </c>
      <c r="BG15" s="60">
        <v>0.18318000000000001</v>
      </c>
      <c r="BH15" s="60">
        <v>0.13836000000000001</v>
      </c>
      <c r="BI15" s="60">
        <v>3.4590000000000003E-2</v>
      </c>
      <c r="BJ15" s="62">
        <v>1.022E-2</v>
      </c>
      <c r="BK15" s="54"/>
    </row>
    <row r="16" spans="1:68" s="55" customFormat="1" ht="24.95" customHeight="1" x14ac:dyDescent="0.2">
      <c r="A16" s="56" t="s">
        <v>32</v>
      </c>
      <c r="B16" s="57">
        <v>25019</v>
      </c>
      <c r="C16" s="58">
        <v>0.34308</v>
      </c>
      <c r="D16" s="59">
        <v>0.20061000000000001</v>
      </c>
      <c r="E16" s="60">
        <v>2.6499999999999999E-2</v>
      </c>
      <c r="F16" s="60">
        <v>8.3180000000000004E-2</v>
      </c>
      <c r="G16" s="60">
        <v>0.16064000000000001</v>
      </c>
      <c r="H16" s="60">
        <v>0.32762999999999998</v>
      </c>
      <c r="I16" s="60">
        <v>0.14873</v>
      </c>
      <c r="J16" s="60">
        <v>5.2720000000000003E-2</v>
      </c>
      <c r="K16" s="59">
        <v>5.3449999999999998E-2</v>
      </c>
      <c r="L16" s="60">
        <v>1.379E-2</v>
      </c>
      <c r="M16" s="60">
        <v>6.0339999999999998E-2</v>
      </c>
      <c r="N16" s="60">
        <v>0.13447999999999999</v>
      </c>
      <c r="O16" s="60">
        <v>0.27240999999999999</v>
      </c>
      <c r="P16" s="60">
        <v>0.3569</v>
      </c>
      <c r="Q16" s="58">
        <v>0.10861999999999999</v>
      </c>
      <c r="R16" s="61" t="s">
        <v>32</v>
      </c>
      <c r="S16" s="59">
        <v>5.8930000000000003E-2</v>
      </c>
      <c r="T16" s="60">
        <v>3.2230000000000002E-2</v>
      </c>
      <c r="U16" s="60">
        <v>3.7749999999999999E-2</v>
      </c>
      <c r="V16" s="60">
        <v>0.13582</v>
      </c>
      <c r="W16" s="60">
        <v>0.52761999999999998</v>
      </c>
      <c r="X16" s="60">
        <v>0.15837999999999999</v>
      </c>
      <c r="Y16" s="60">
        <v>4.9259999999999998E-2</v>
      </c>
      <c r="Z16" s="59">
        <v>2.0150000000000001E-2</v>
      </c>
      <c r="AA16" s="60">
        <v>1.6959999999999999E-2</v>
      </c>
      <c r="AB16" s="60">
        <v>7.5939999999999994E-2</v>
      </c>
      <c r="AC16" s="60">
        <v>0.17891000000000001</v>
      </c>
      <c r="AD16" s="60">
        <v>0.40587000000000001</v>
      </c>
      <c r="AE16" s="60">
        <v>0.22819</v>
      </c>
      <c r="AF16" s="62">
        <v>7.3969999999999994E-2</v>
      </c>
      <c r="AG16" s="56" t="s">
        <v>32</v>
      </c>
      <c r="AH16" s="59">
        <v>2.6280000000000001E-2</v>
      </c>
      <c r="AI16" s="60">
        <v>4.5780000000000001E-2</v>
      </c>
      <c r="AJ16" s="60">
        <v>0.14727999999999999</v>
      </c>
      <c r="AK16" s="60">
        <v>0.23452000000000001</v>
      </c>
      <c r="AL16" s="60">
        <v>0.38191999999999998</v>
      </c>
      <c r="AM16" s="60">
        <v>0.12239999999999999</v>
      </c>
      <c r="AN16" s="60">
        <v>4.181E-2</v>
      </c>
      <c r="AO16" s="59">
        <v>1.231E-2</v>
      </c>
      <c r="AP16" s="60">
        <v>2.9739999999999999E-2</v>
      </c>
      <c r="AQ16" s="60">
        <v>5.8459999999999998E-2</v>
      </c>
      <c r="AR16" s="60">
        <v>0.15384999999999999</v>
      </c>
      <c r="AS16" s="60">
        <v>0.30462</v>
      </c>
      <c r="AT16" s="60">
        <v>0.24923000000000001</v>
      </c>
      <c r="AU16" s="62">
        <v>0.19178999999999999</v>
      </c>
      <c r="AV16" s="63" t="s">
        <v>32</v>
      </c>
      <c r="AW16" s="59">
        <v>0.99194000000000004</v>
      </c>
      <c r="AX16" s="60">
        <v>4.9300000000000004E-3</v>
      </c>
      <c r="AY16" s="60">
        <v>2.9099999999999998E-3</v>
      </c>
      <c r="AZ16" s="60">
        <v>2.2000000000000001E-4</v>
      </c>
      <c r="BA16" s="60" t="s">
        <v>23</v>
      </c>
      <c r="BB16" s="60" t="s">
        <v>23</v>
      </c>
      <c r="BC16" s="60" t="s">
        <v>23</v>
      </c>
      <c r="BD16" s="59">
        <v>0.23016</v>
      </c>
      <c r="BE16" s="60">
        <v>3.175E-2</v>
      </c>
      <c r="BF16" s="60">
        <v>0.11905</v>
      </c>
      <c r="BG16" s="60">
        <v>0.24603</v>
      </c>
      <c r="BH16" s="60">
        <v>0.18254000000000001</v>
      </c>
      <c r="BI16" s="60">
        <v>0.17460000000000001</v>
      </c>
      <c r="BJ16" s="62">
        <v>1.5869999999999999E-2</v>
      </c>
      <c r="BK16" s="54"/>
    </row>
    <row r="17" spans="1:63" s="55" customFormat="1" ht="24.95" customHeight="1" x14ac:dyDescent="0.2">
      <c r="A17" s="56" t="s">
        <v>33</v>
      </c>
      <c r="B17" s="57">
        <v>84362</v>
      </c>
      <c r="C17" s="58">
        <v>0.79788999999999999</v>
      </c>
      <c r="D17" s="59">
        <v>6.4210000000000003E-2</v>
      </c>
      <c r="E17" s="60">
        <v>4.2700000000000002E-2</v>
      </c>
      <c r="F17" s="60">
        <v>0.13228999999999999</v>
      </c>
      <c r="G17" s="60">
        <v>0.26722000000000001</v>
      </c>
      <c r="H17" s="60">
        <v>0.29065000000000002</v>
      </c>
      <c r="I17" s="60">
        <v>0.15201999999999999</v>
      </c>
      <c r="J17" s="60">
        <v>5.0909999999999997E-2</v>
      </c>
      <c r="K17" s="59">
        <v>5.7169999999999999E-2</v>
      </c>
      <c r="L17" s="60">
        <v>2.2360000000000001E-2</v>
      </c>
      <c r="M17" s="60">
        <v>0.11033999999999999</v>
      </c>
      <c r="N17" s="60">
        <v>0.27024999999999999</v>
      </c>
      <c r="O17" s="60">
        <v>0.30886000000000002</v>
      </c>
      <c r="P17" s="60">
        <v>0.16688</v>
      </c>
      <c r="Q17" s="58">
        <v>6.4140000000000003E-2</v>
      </c>
      <c r="R17" s="61" t="s">
        <v>33</v>
      </c>
      <c r="S17" s="59">
        <v>0.11235000000000001</v>
      </c>
      <c r="T17" s="60">
        <v>2.053E-2</v>
      </c>
      <c r="U17" s="60">
        <v>7.9979999999999996E-2</v>
      </c>
      <c r="V17" s="60">
        <v>0.18940000000000001</v>
      </c>
      <c r="W17" s="60">
        <v>0.30604999999999999</v>
      </c>
      <c r="X17" s="60">
        <v>0.21629000000000001</v>
      </c>
      <c r="Y17" s="60">
        <v>7.5389999999999999E-2</v>
      </c>
      <c r="Z17" s="59">
        <v>8.4390000000000007E-2</v>
      </c>
      <c r="AA17" s="60">
        <v>9.1900000000000003E-3</v>
      </c>
      <c r="AB17" s="60">
        <v>5.8729999999999997E-2</v>
      </c>
      <c r="AC17" s="60">
        <v>0.22752</v>
      </c>
      <c r="AD17" s="60">
        <v>0.37284</v>
      </c>
      <c r="AE17" s="60">
        <v>0.18224000000000001</v>
      </c>
      <c r="AF17" s="62">
        <v>6.5089999999999995E-2</v>
      </c>
      <c r="AG17" s="56" t="s">
        <v>33</v>
      </c>
      <c r="AH17" s="59">
        <v>2.928E-2</v>
      </c>
      <c r="AI17" s="60">
        <v>6.9290000000000004E-2</v>
      </c>
      <c r="AJ17" s="60">
        <v>0.21586</v>
      </c>
      <c r="AK17" s="60">
        <v>0.32644000000000001</v>
      </c>
      <c r="AL17" s="60">
        <v>0.22269</v>
      </c>
      <c r="AM17" s="60">
        <v>0.1076</v>
      </c>
      <c r="AN17" s="60">
        <v>2.8840000000000001E-2</v>
      </c>
      <c r="AO17" s="59">
        <v>8.3180000000000004E-2</v>
      </c>
      <c r="AP17" s="60">
        <v>3.2140000000000002E-2</v>
      </c>
      <c r="AQ17" s="60">
        <v>8.7590000000000001E-2</v>
      </c>
      <c r="AR17" s="60">
        <v>0.24668999999999999</v>
      </c>
      <c r="AS17" s="60">
        <v>0.27378999999999998</v>
      </c>
      <c r="AT17" s="60">
        <v>0.19313</v>
      </c>
      <c r="AU17" s="62">
        <v>8.3489999999999995E-2</v>
      </c>
      <c r="AV17" s="63" t="s">
        <v>33</v>
      </c>
      <c r="AW17" s="59">
        <v>2.8570000000000002E-2</v>
      </c>
      <c r="AX17" s="60">
        <v>0.34286</v>
      </c>
      <c r="AY17" s="60">
        <v>0.14285999999999999</v>
      </c>
      <c r="AZ17" s="60">
        <v>0.22857</v>
      </c>
      <c r="BA17" s="60">
        <v>0.25713999999999998</v>
      </c>
      <c r="BB17" s="60" t="s">
        <v>23</v>
      </c>
      <c r="BC17" s="60" t="s">
        <v>23</v>
      </c>
      <c r="BD17" s="59">
        <v>0.18582000000000001</v>
      </c>
      <c r="BE17" s="60">
        <v>0.34066999999999997</v>
      </c>
      <c r="BF17" s="60">
        <v>6.6009999999999999E-2</v>
      </c>
      <c r="BG17" s="60">
        <v>0.16625999999999999</v>
      </c>
      <c r="BH17" s="60">
        <v>0.17766999999999999</v>
      </c>
      <c r="BI17" s="60">
        <v>4.0750000000000001E-2</v>
      </c>
      <c r="BJ17" s="62">
        <v>2.282E-2</v>
      </c>
      <c r="BK17" s="54"/>
    </row>
    <row r="18" spans="1:63" s="55" customFormat="1" ht="24.95" customHeight="1" x14ac:dyDescent="0.2">
      <c r="A18" s="56" t="s">
        <v>34</v>
      </c>
      <c r="B18" s="57">
        <v>49939</v>
      </c>
      <c r="C18" s="58">
        <v>0.97804999999999997</v>
      </c>
      <c r="D18" s="59">
        <v>6.5759999999999999E-2</v>
      </c>
      <c r="E18" s="60">
        <v>5.0259999999999999E-2</v>
      </c>
      <c r="F18" s="60">
        <v>0.11522</v>
      </c>
      <c r="G18" s="60">
        <v>0.21937000000000001</v>
      </c>
      <c r="H18" s="60">
        <v>0.29702000000000001</v>
      </c>
      <c r="I18" s="60">
        <v>0.19220999999999999</v>
      </c>
      <c r="J18" s="60">
        <v>6.0150000000000002E-2</v>
      </c>
      <c r="K18" s="59">
        <v>0.16567000000000001</v>
      </c>
      <c r="L18" s="60">
        <v>7.8589999999999993E-2</v>
      </c>
      <c r="M18" s="60">
        <v>8.8020000000000001E-2</v>
      </c>
      <c r="N18" s="60">
        <v>0.18831000000000001</v>
      </c>
      <c r="O18" s="60">
        <v>0.23419999999999999</v>
      </c>
      <c r="P18" s="60">
        <v>0.15906999999999999</v>
      </c>
      <c r="Q18" s="58">
        <v>8.6139999999999994E-2</v>
      </c>
      <c r="R18" s="61" t="s">
        <v>34</v>
      </c>
      <c r="S18" s="59">
        <v>7.4819999999999998E-2</v>
      </c>
      <c r="T18" s="60">
        <v>2.3390000000000001E-2</v>
      </c>
      <c r="U18" s="60">
        <v>7.2789999999999994E-2</v>
      </c>
      <c r="V18" s="60">
        <v>0.15909000000000001</v>
      </c>
      <c r="W18" s="60">
        <v>0.32965</v>
      </c>
      <c r="X18" s="60">
        <v>0.26325999999999999</v>
      </c>
      <c r="Y18" s="60">
        <v>7.6999999999999999E-2</v>
      </c>
      <c r="Z18" s="59">
        <v>4.5170000000000002E-2</v>
      </c>
      <c r="AA18" s="60">
        <v>1.1939999999999999E-2</v>
      </c>
      <c r="AB18" s="60">
        <v>4.7230000000000001E-2</v>
      </c>
      <c r="AC18" s="60">
        <v>0.19600999999999999</v>
      </c>
      <c r="AD18" s="60">
        <v>0.41038999999999998</v>
      </c>
      <c r="AE18" s="60">
        <v>0.22936999999999999</v>
      </c>
      <c r="AF18" s="62">
        <v>5.9900000000000002E-2</v>
      </c>
      <c r="AG18" s="56" t="s">
        <v>34</v>
      </c>
      <c r="AH18" s="59">
        <v>5.6239999999999998E-2</v>
      </c>
      <c r="AI18" s="60">
        <v>7.9000000000000001E-2</v>
      </c>
      <c r="AJ18" s="60">
        <v>0.18217</v>
      </c>
      <c r="AK18" s="60">
        <v>0.26354</v>
      </c>
      <c r="AL18" s="60">
        <v>0.23200000000000001</v>
      </c>
      <c r="AM18" s="60">
        <v>0.14402000000000001</v>
      </c>
      <c r="AN18" s="60">
        <v>4.3020000000000003E-2</v>
      </c>
      <c r="AO18" s="59">
        <v>4.0329999999999998E-2</v>
      </c>
      <c r="AP18" s="60">
        <v>3.7830000000000003E-2</v>
      </c>
      <c r="AQ18" s="60">
        <v>7.6369999999999993E-2</v>
      </c>
      <c r="AR18" s="60">
        <v>0.19628999999999999</v>
      </c>
      <c r="AS18" s="60">
        <v>0.22198000000000001</v>
      </c>
      <c r="AT18" s="60">
        <v>0.28444000000000003</v>
      </c>
      <c r="AU18" s="62">
        <v>0.14276</v>
      </c>
      <c r="AV18" s="63" t="s">
        <v>34</v>
      </c>
      <c r="AW18" s="59">
        <v>0.64954999999999996</v>
      </c>
      <c r="AX18" s="60">
        <v>0.25679999999999997</v>
      </c>
      <c r="AY18" s="60">
        <v>8.1570000000000004E-2</v>
      </c>
      <c r="AZ18" s="60">
        <v>1.208E-2</v>
      </c>
      <c r="BA18" s="60" t="s">
        <v>23</v>
      </c>
      <c r="BB18" s="60" t="s">
        <v>23</v>
      </c>
      <c r="BC18" s="60" t="s">
        <v>23</v>
      </c>
      <c r="BD18" s="59">
        <v>7.1809999999999999E-2</v>
      </c>
      <c r="BE18" s="60">
        <v>9.6460000000000004E-2</v>
      </c>
      <c r="BF18" s="60">
        <v>0.26045000000000001</v>
      </c>
      <c r="BG18" s="60">
        <v>0.30868000000000001</v>
      </c>
      <c r="BH18" s="60">
        <v>0.21435999999999999</v>
      </c>
      <c r="BI18" s="60">
        <v>4.2869999999999998E-2</v>
      </c>
      <c r="BJ18" s="62">
        <v>5.3600000000000002E-3</v>
      </c>
      <c r="BK18" s="54"/>
    </row>
    <row r="19" spans="1:63" s="55" customFormat="1" ht="24.95" customHeight="1" x14ac:dyDescent="0.2">
      <c r="A19" s="56" t="s">
        <v>35</v>
      </c>
      <c r="B19" s="57">
        <v>113023</v>
      </c>
      <c r="C19" s="58">
        <v>0.66983000000000004</v>
      </c>
      <c r="D19" s="59">
        <v>1.7299999999999999E-2</v>
      </c>
      <c r="E19" s="60">
        <v>5.0180000000000002E-2</v>
      </c>
      <c r="F19" s="60">
        <v>0.13023999999999999</v>
      </c>
      <c r="G19" s="60">
        <v>0.23077</v>
      </c>
      <c r="H19" s="60">
        <v>0.31847999999999999</v>
      </c>
      <c r="I19" s="60">
        <v>0.18303</v>
      </c>
      <c r="J19" s="60">
        <v>7.0000000000000007E-2</v>
      </c>
      <c r="K19" s="59">
        <v>4.8649999999999999E-2</v>
      </c>
      <c r="L19" s="60">
        <v>1.474E-2</v>
      </c>
      <c r="M19" s="60">
        <v>6.1789999999999998E-2</v>
      </c>
      <c r="N19" s="60">
        <v>0.16264000000000001</v>
      </c>
      <c r="O19" s="60">
        <v>0.34304000000000001</v>
      </c>
      <c r="P19" s="60">
        <v>0.25391000000000002</v>
      </c>
      <c r="Q19" s="58">
        <v>0.11523</v>
      </c>
      <c r="R19" s="61" t="s">
        <v>35</v>
      </c>
      <c r="S19" s="59">
        <v>4.641E-2</v>
      </c>
      <c r="T19" s="60">
        <v>1.8290000000000001E-2</v>
      </c>
      <c r="U19" s="60">
        <v>5.5579999999999997E-2</v>
      </c>
      <c r="V19" s="60">
        <v>0.13508999999999999</v>
      </c>
      <c r="W19" s="60">
        <v>0.3826</v>
      </c>
      <c r="X19" s="60">
        <v>0.25176999999999999</v>
      </c>
      <c r="Y19" s="60">
        <v>0.11025</v>
      </c>
      <c r="Z19" s="59">
        <v>7.8600000000000007E-3</v>
      </c>
      <c r="AA19" s="60">
        <v>9.4000000000000004E-3</v>
      </c>
      <c r="AB19" s="60">
        <v>4.7120000000000002E-2</v>
      </c>
      <c r="AC19" s="60">
        <v>0.17665</v>
      </c>
      <c r="AD19" s="60">
        <v>0.43376999999999999</v>
      </c>
      <c r="AE19" s="60">
        <v>0.23938000000000001</v>
      </c>
      <c r="AF19" s="62">
        <v>8.5809999999999997E-2</v>
      </c>
      <c r="AG19" s="56" t="s">
        <v>35</v>
      </c>
      <c r="AH19" s="59">
        <v>1.098E-2</v>
      </c>
      <c r="AI19" s="60">
        <v>8.9440000000000006E-2</v>
      </c>
      <c r="AJ19" s="60">
        <v>0.22811999999999999</v>
      </c>
      <c r="AK19" s="60">
        <v>0.31242999999999999</v>
      </c>
      <c r="AL19" s="60">
        <v>0.20929</v>
      </c>
      <c r="AM19" s="60">
        <v>0.11212</v>
      </c>
      <c r="AN19" s="60">
        <v>3.7629999999999997E-2</v>
      </c>
      <c r="AO19" s="59">
        <v>2.0369999999999999E-2</v>
      </c>
      <c r="AP19" s="60">
        <v>4.2939999999999999E-2</v>
      </c>
      <c r="AQ19" s="60">
        <v>8.6129999999999998E-2</v>
      </c>
      <c r="AR19" s="60">
        <v>0.21178</v>
      </c>
      <c r="AS19" s="60">
        <v>0.32417000000000001</v>
      </c>
      <c r="AT19" s="60">
        <v>0.19950999999999999</v>
      </c>
      <c r="AU19" s="62">
        <v>0.11509</v>
      </c>
      <c r="AV19" s="63" t="s">
        <v>35</v>
      </c>
      <c r="AW19" s="59">
        <v>6.368E-2</v>
      </c>
      <c r="AX19" s="60">
        <v>0.59036</v>
      </c>
      <c r="AY19" s="60">
        <v>0.23752000000000001</v>
      </c>
      <c r="AZ19" s="60">
        <v>8.7779999999999997E-2</v>
      </c>
      <c r="BA19" s="60">
        <v>1.8929999999999999E-2</v>
      </c>
      <c r="BB19" s="60">
        <v>1.72E-3</v>
      </c>
      <c r="BC19" s="60" t="s">
        <v>23</v>
      </c>
      <c r="BD19" s="59">
        <v>2.358E-2</v>
      </c>
      <c r="BE19" s="60">
        <v>0.11468</v>
      </c>
      <c r="BF19" s="60">
        <v>0.21651000000000001</v>
      </c>
      <c r="BG19" s="60">
        <v>0.35905999999999999</v>
      </c>
      <c r="BH19" s="60">
        <v>0.22614999999999999</v>
      </c>
      <c r="BI19" s="60">
        <v>4.2869999999999998E-2</v>
      </c>
      <c r="BJ19" s="62">
        <v>1.7149999999999999E-2</v>
      </c>
      <c r="BK19" s="54"/>
    </row>
    <row r="20" spans="1:63" s="55" customFormat="1" ht="24.95" customHeight="1" x14ac:dyDescent="0.2">
      <c r="A20" s="64" t="s">
        <v>36</v>
      </c>
      <c r="B20" s="65">
        <v>51965</v>
      </c>
      <c r="C20" s="66">
        <v>0.85355000000000003</v>
      </c>
      <c r="D20" s="67">
        <v>7.7049999999999993E-2</v>
      </c>
      <c r="E20" s="68">
        <v>6.3930000000000001E-2</v>
      </c>
      <c r="F20" s="68">
        <v>0.12590999999999999</v>
      </c>
      <c r="G20" s="68">
        <v>0.2162</v>
      </c>
      <c r="H20" s="68">
        <v>0.27623999999999999</v>
      </c>
      <c r="I20" s="68">
        <v>0.1772</v>
      </c>
      <c r="J20" s="68">
        <v>6.3469999999999999E-2</v>
      </c>
      <c r="K20" s="67">
        <v>0.3332</v>
      </c>
      <c r="L20" s="68">
        <v>9.2499999999999999E-2</v>
      </c>
      <c r="M20" s="68">
        <v>6.7769999999999997E-2</v>
      </c>
      <c r="N20" s="68">
        <v>0.10925</v>
      </c>
      <c r="O20" s="68">
        <v>0.14449999999999999</v>
      </c>
      <c r="P20" s="68">
        <v>0.17585000000000001</v>
      </c>
      <c r="Q20" s="66">
        <v>7.6920000000000002E-2</v>
      </c>
      <c r="R20" s="69" t="s">
        <v>36</v>
      </c>
      <c r="S20" s="67">
        <v>0.17923</v>
      </c>
      <c r="T20" s="68">
        <v>2.3199999999999998E-2</v>
      </c>
      <c r="U20" s="68">
        <v>5.2060000000000002E-2</v>
      </c>
      <c r="V20" s="68">
        <v>0.15354999999999999</v>
      </c>
      <c r="W20" s="68">
        <v>0.30889</v>
      </c>
      <c r="X20" s="68">
        <v>0.21127000000000001</v>
      </c>
      <c r="Y20" s="68">
        <v>7.1800000000000003E-2</v>
      </c>
      <c r="Z20" s="67">
        <v>1.098E-2</v>
      </c>
      <c r="AA20" s="68">
        <v>6.8300000000000001E-3</v>
      </c>
      <c r="AB20" s="68">
        <v>3.5869999999999999E-2</v>
      </c>
      <c r="AC20" s="68">
        <v>0.17224999999999999</v>
      </c>
      <c r="AD20" s="68">
        <v>0.40293000000000001</v>
      </c>
      <c r="AE20" s="68">
        <v>0.26480999999999999</v>
      </c>
      <c r="AF20" s="70">
        <v>0.10634</v>
      </c>
      <c r="AG20" s="64" t="s">
        <v>36</v>
      </c>
      <c r="AH20" s="67">
        <v>1.7469999999999999E-2</v>
      </c>
      <c r="AI20" s="68">
        <v>0.1051</v>
      </c>
      <c r="AJ20" s="68">
        <v>0.23308999999999999</v>
      </c>
      <c r="AK20" s="68">
        <v>0.29637000000000002</v>
      </c>
      <c r="AL20" s="68">
        <v>0.21614</v>
      </c>
      <c r="AM20" s="68">
        <v>0.10739</v>
      </c>
      <c r="AN20" s="68">
        <v>2.445E-2</v>
      </c>
      <c r="AO20" s="67">
        <v>0.14968000000000001</v>
      </c>
      <c r="AP20" s="68">
        <v>2.9839999999999998E-2</v>
      </c>
      <c r="AQ20" s="68">
        <v>4.4260000000000001E-2</v>
      </c>
      <c r="AR20" s="68">
        <v>0.15614</v>
      </c>
      <c r="AS20" s="68">
        <v>0.25112000000000001</v>
      </c>
      <c r="AT20" s="68">
        <v>0.23521</v>
      </c>
      <c r="AU20" s="70">
        <v>0.13375999999999999</v>
      </c>
      <c r="AV20" s="71" t="s">
        <v>36</v>
      </c>
      <c r="AW20" s="67">
        <v>0.35615999999999998</v>
      </c>
      <c r="AX20" s="68">
        <v>0.46849000000000002</v>
      </c>
      <c r="AY20" s="68">
        <v>0.12877</v>
      </c>
      <c r="AZ20" s="68">
        <v>4.6580000000000003E-2</v>
      </c>
      <c r="BA20" s="68" t="s">
        <v>23</v>
      </c>
      <c r="BB20" s="68" t="s">
        <v>23</v>
      </c>
      <c r="BC20" s="68" t="s">
        <v>23</v>
      </c>
      <c r="BD20" s="67">
        <v>2.9440000000000001E-2</v>
      </c>
      <c r="BE20" s="68">
        <v>0.11123</v>
      </c>
      <c r="BF20" s="68">
        <v>0.18429999999999999</v>
      </c>
      <c r="BG20" s="68">
        <v>0.35877999999999999</v>
      </c>
      <c r="BH20" s="68">
        <v>0.25627</v>
      </c>
      <c r="BI20" s="68">
        <v>5.6710000000000003E-2</v>
      </c>
      <c r="BJ20" s="70">
        <v>3.2699999999999999E-3</v>
      </c>
      <c r="BK20" s="54"/>
    </row>
    <row r="21" spans="1:63" s="82" customFormat="1" ht="24.95" customHeight="1" thickBot="1" x14ac:dyDescent="0.25">
      <c r="A21" s="72" t="s">
        <v>37</v>
      </c>
      <c r="B21" s="73">
        <v>3126723</v>
      </c>
      <c r="C21" s="74">
        <v>0.74665000000000004</v>
      </c>
      <c r="D21" s="75">
        <v>5.1220000000000002E-2</v>
      </c>
      <c r="E21" s="76">
        <v>5.1589999999999997E-2</v>
      </c>
      <c r="F21" s="76">
        <v>0.14821999999999999</v>
      </c>
      <c r="G21" s="76">
        <v>0.24518999999999999</v>
      </c>
      <c r="H21" s="76">
        <v>0.29191</v>
      </c>
      <c r="I21" s="76">
        <v>0.15379999999999999</v>
      </c>
      <c r="J21" s="76">
        <v>5.806E-2</v>
      </c>
      <c r="K21" s="75">
        <v>0.12497</v>
      </c>
      <c r="L21" s="76">
        <v>3.7229999999999999E-2</v>
      </c>
      <c r="M21" s="76">
        <v>0.10082000000000001</v>
      </c>
      <c r="N21" s="76">
        <v>0.19311</v>
      </c>
      <c r="O21" s="76">
        <v>0.25430000000000003</v>
      </c>
      <c r="P21" s="76">
        <v>0.19116</v>
      </c>
      <c r="Q21" s="77">
        <v>9.8409999999999997E-2</v>
      </c>
      <c r="R21" s="78" t="s">
        <v>37</v>
      </c>
      <c r="S21" s="75">
        <v>0.10315000000000001</v>
      </c>
      <c r="T21" s="76">
        <v>2.7859999999999999E-2</v>
      </c>
      <c r="U21" s="76">
        <v>9.0399999999999994E-2</v>
      </c>
      <c r="V21" s="76">
        <v>0.17024</v>
      </c>
      <c r="W21" s="76">
        <v>0.33826000000000001</v>
      </c>
      <c r="X21" s="76">
        <v>0.19553000000000001</v>
      </c>
      <c r="Y21" s="76">
        <v>7.4569999999999997E-2</v>
      </c>
      <c r="Z21" s="75">
        <v>3.73E-2</v>
      </c>
      <c r="AA21" s="76">
        <v>1.677E-2</v>
      </c>
      <c r="AB21" s="76">
        <v>8.6080000000000004E-2</v>
      </c>
      <c r="AC21" s="76">
        <v>0.20952999999999999</v>
      </c>
      <c r="AD21" s="76">
        <v>0.39093</v>
      </c>
      <c r="AE21" s="76">
        <v>0.18812999999999999</v>
      </c>
      <c r="AF21" s="79">
        <v>7.1260000000000004E-2</v>
      </c>
      <c r="AG21" s="72" t="s">
        <v>37</v>
      </c>
      <c r="AH21" s="75">
        <v>2.1059999999999999E-2</v>
      </c>
      <c r="AI21" s="76">
        <v>8.0890000000000004E-2</v>
      </c>
      <c r="AJ21" s="76">
        <v>0.23163</v>
      </c>
      <c r="AK21" s="76">
        <v>0.31289</v>
      </c>
      <c r="AL21" s="76">
        <v>0.20633000000000001</v>
      </c>
      <c r="AM21" s="76">
        <v>0.11165</v>
      </c>
      <c r="AN21" s="76">
        <v>3.5549999999999998E-2</v>
      </c>
      <c r="AO21" s="75">
        <v>8.7779999999999997E-2</v>
      </c>
      <c r="AP21" s="76">
        <v>5.5739999999999998E-2</v>
      </c>
      <c r="AQ21" s="76">
        <v>0.11004</v>
      </c>
      <c r="AR21" s="76">
        <v>0.23497999999999999</v>
      </c>
      <c r="AS21" s="76">
        <v>0.29716999999999999</v>
      </c>
      <c r="AT21" s="76">
        <v>0.14224000000000001</v>
      </c>
      <c r="AU21" s="79">
        <v>7.2040000000000007E-2</v>
      </c>
      <c r="AV21" s="80" t="s">
        <v>37</v>
      </c>
      <c r="AW21" s="75">
        <v>0.41116000000000003</v>
      </c>
      <c r="AX21" s="76">
        <v>0.42544999999999999</v>
      </c>
      <c r="AY21" s="76">
        <v>0.10822</v>
      </c>
      <c r="AZ21" s="76">
        <v>4.1790000000000001E-2</v>
      </c>
      <c r="BA21" s="76">
        <v>1.1429999999999999E-2</v>
      </c>
      <c r="BB21" s="76">
        <v>1.1800000000000001E-3</v>
      </c>
      <c r="BC21" s="76">
        <v>7.6999999999999996E-4</v>
      </c>
      <c r="BD21" s="75">
        <v>0.13517999999999999</v>
      </c>
      <c r="BE21" s="76">
        <v>0.13156000000000001</v>
      </c>
      <c r="BF21" s="76">
        <v>0.18389</v>
      </c>
      <c r="BG21" s="76">
        <v>0.29219000000000001</v>
      </c>
      <c r="BH21" s="76">
        <v>0.19531000000000001</v>
      </c>
      <c r="BI21" s="76">
        <v>4.4220000000000002E-2</v>
      </c>
      <c r="BJ21" s="79">
        <v>1.7659999999999999E-2</v>
      </c>
      <c r="BK21" s="81"/>
    </row>
    <row r="22" spans="1:63" s="43" customFormat="1" x14ac:dyDescent="0.2"/>
    <row r="23" spans="1:63" s="83" customFormat="1" ht="11.25" x14ac:dyDescent="0.2">
      <c r="A23" s="83" t="str">
        <f>"Anmerkungen. Datengrundlage: Volkshochschul-Statistik "&amp;[1]Hilfswerte!B1&amp;"; Basis: "&amp;[1]Tabelle1!$C$36&amp;" vhs."</f>
        <v>Anmerkungen. Datengrundlage: Volkshochschul-Statistik 2022; Basis: 826 vhs.</v>
      </c>
      <c r="R23" s="83" t="str">
        <f>"Anmerkungen. Datengrundlage: Volkshochschul-Statistik "&amp;[1]Hilfswerte!S1&amp;"; Basis: "&amp;[1]Tabelle1!$C$36&amp;" vhs."</f>
        <v>Anmerkungen. Datengrundlage: Volkshochschul-Statistik ; Basis: 826 vhs.</v>
      </c>
      <c r="AG23" s="83" t="str">
        <f>"Anmerkungen. Datengrundlage: Volkshochschul-Statistik "&amp;[1]Hilfswerte!AH1&amp;"; Basis: "&amp;[1]Tabelle1!$C$36&amp;" vhs."</f>
        <v>Anmerkungen. Datengrundlage: Volkshochschul-Statistik ; Basis: 826 vhs.</v>
      </c>
      <c r="AV23" s="83" t="str">
        <f>'[1]Tabelle 1.1'!A38</f>
        <v>Anmerkungen. Datengrundlage: Volkshochschul-Statistik 2022; Basis: 826 vhs.</v>
      </c>
    </row>
    <row r="24" spans="1:63" s="43" customFormat="1" x14ac:dyDescent="0.2"/>
    <row r="25" spans="1:63" s="43" customFormat="1" x14ac:dyDescent="0.2">
      <c r="A25" s="83" t="str">
        <f>[1]Tabelle1!$A$41</f>
        <v>Siehe Bericht: Ortmanns, V., Huntemann, H., Lux, T. &amp; Bachem, A. (2024): Volkshochschul-Statistik – 61. Folge, Berichtsjahr 2022 (Version 1.1.0).</v>
      </c>
      <c r="R25" s="83" t="str">
        <f>[1]Tabelle1!$A$41</f>
        <v>Siehe Bericht: Ortmanns, V., Huntemann, H., Lux, T. &amp; Bachem, A. (2024): Volkshochschul-Statistik – 61. Folge, Berichtsjahr 2022 (Version 1.1.0).</v>
      </c>
      <c r="AG25" s="83" t="str">
        <f>[1]Tabelle1!$A$41</f>
        <v>Siehe Bericht: Ortmanns, V., Huntemann, H., Lux, T. &amp; Bachem, A. (2024): Volkshochschul-Statistik – 61. Folge, Berichtsjahr 2022 (Version 1.1.0).</v>
      </c>
      <c r="AV25" s="83" t="str">
        <f>[1]Tabelle1!$A$41</f>
        <v>Siehe Bericht: Ortmanns, V., Huntemann, H., Lux, T. &amp; Bachem, A. (2024): Volkshochschul-Statistik – 61. Folge, Berichtsjahr 2022 (Version 1.1.0).</v>
      </c>
    </row>
    <row r="26" spans="1:63" s="43" customFormat="1" x14ac:dyDescent="0.2">
      <c r="A26" s="84" t="s">
        <v>38</v>
      </c>
      <c r="R26" s="84" t="s">
        <v>38</v>
      </c>
      <c r="AG26" s="84" t="s">
        <v>38</v>
      </c>
      <c r="AV26" s="84" t="s">
        <v>38</v>
      </c>
    </row>
    <row r="27" spans="1:63" s="43" customFormat="1" x14ac:dyDescent="0.2">
      <c r="A27" s="85"/>
      <c r="R27" s="85"/>
      <c r="AG27" s="85"/>
      <c r="AV27" s="85"/>
    </row>
    <row r="28" spans="1:63" s="43" customFormat="1" x14ac:dyDescent="0.2">
      <c r="A28" s="86" t="s">
        <v>39</v>
      </c>
      <c r="R28" s="86" t="s">
        <v>39</v>
      </c>
      <c r="AG28" s="86" t="s">
        <v>39</v>
      </c>
      <c r="AV28" s="86" t="s">
        <v>39</v>
      </c>
    </row>
  </sheetData>
  <mergeCells count="21">
    <mergeCell ref="BD3:BJ3"/>
    <mergeCell ref="AH2:AU2"/>
    <mergeCell ref="AV2:AV4"/>
    <mergeCell ref="AW2:BJ2"/>
    <mergeCell ref="D3:J3"/>
    <mergeCell ref="K3:Q3"/>
    <mergeCell ref="S3:Y3"/>
    <mergeCell ref="Z3:AF3"/>
    <mergeCell ref="AH3:AN3"/>
    <mergeCell ref="AO3:AU3"/>
    <mergeCell ref="AW3:BC3"/>
    <mergeCell ref="A1:Q1"/>
    <mergeCell ref="R1:AF1"/>
    <mergeCell ref="AG1:AU1"/>
    <mergeCell ref="AV1:BJ1"/>
    <mergeCell ref="A2:A4"/>
    <mergeCell ref="B2:C3"/>
    <mergeCell ref="D2:Q2"/>
    <mergeCell ref="R2:R4"/>
    <mergeCell ref="S2:AF2"/>
    <mergeCell ref="AG2:AG4"/>
  </mergeCells>
  <conditionalFormatting sqref="B5:B21">
    <cfRule type="cellIs" dxfId="0" priority="1" stopIfTrue="1" operator="equal">
      <formula>0</formula>
    </cfRule>
  </conditionalFormatting>
  <hyperlinks>
    <hyperlink ref="A26" r:id="rId1" xr:uid="{27A7BC2E-69CB-4437-915D-76BD3CBFC1DE}"/>
    <hyperlink ref="R26" r:id="rId2" xr:uid="{B242DF68-2EC1-4921-A57E-021E92557811}"/>
    <hyperlink ref="AG26" r:id="rId3" xr:uid="{A6CF5DD3-1041-4626-B724-594C5FC50B38}"/>
    <hyperlink ref="A28" r:id="rId4" xr:uid="{681D1F25-46DC-4A56-9D3F-1D33F476E953}"/>
    <hyperlink ref="R28" r:id="rId5" xr:uid="{619C6B2A-BDAB-4AE1-9C7E-ACAB69FD34C3}"/>
    <hyperlink ref="AG28" r:id="rId6" xr:uid="{906A06D2-B85B-4DD9-B673-673A781541E9}"/>
    <hyperlink ref="AV28" r:id="rId7" xr:uid="{78EBB5B4-AA35-459A-87FD-E2573AA3B766}"/>
    <hyperlink ref="AV26" r:id="rId8" xr:uid="{3B4ECC9B-D503-44C9-A132-8512495AC9C5}"/>
  </hyperlinks>
  <pageMargins left="0.78740157480314965" right="0.78740157480314965" top="0.98425196850393704" bottom="0.98425196850393704" header="0.51181102362204722" footer="0.51181102362204722"/>
  <pageSetup paperSize="9" scale="75" fitToWidth="2" fitToHeight="2" orientation="portrait" r:id="rId9"/>
  <headerFooter scaleWithDoc="0" alignWithMargins="0"/>
  <colBreaks count="3" manualBreakCount="3">
    <brk id="17" max="1048575" man="1"/>
    <brk id="32" max="1048575" man="1"/>
    <brk id="47" max="27" man="1"/>
  </colBreaks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14</vt:lpstr>
      <vt:lpstr>'Tabelle 14'!Druckbereich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2024-03-14T09:02:54Z</dcterms:created>
  <dcterms:modified xsi:type="dcterms:W3CDTF">2024-03-14T09:02:54Z</dcterms:modified>
</cp:coreProperties>
</file>