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4-03-14 10-02\"/>
    </mc:Choice>
  </mc:AlternateContent>
  <xr:revisionPtr revIDLastSave="0" documentId="8_{F17A5826-9496-4FA4-9651-4B995D558794}" xr6:coauthVersionLast="47" xr6:coauthVersionMax="47" xr10:uidLastSave="{00000000-0000-0000-0000-000000000000}"/>
  <bookViews>
    <workbookView xWindow="28680" yWindow="-120" windowWidth="29040" windowHeight="17640" xr2:uid="{8F18E333-61D9-444F-A853-3E2B1DA41780}"/>
  </bookViews>
  <sheets>
    <sheet name="Tabelle 2" sheetId="1" r:id="rId1"/>
    <sheet name="Tabelle 2.1" sheetId="2" r:id="rId2"/>
    <sheet name="Tabelle 2.2 " sheetId="3" r:id="rId3"/>
    <sheet name="Tabelle 2.3" sheetId="4" r:id="rId4"/>
    <sheet name="Tabelle 2.4" sheetId="5" r:id="rId5"/>
    <sheet name="Tabelle 2.5" sheetId="6" r:id="rId6"/>
  </sheets>
  <externalReferences>
    <externalReference r:id="rId7"/>
  </externalReferences>
  <definedNames>
    <definedName name="_xlnm.Print_Area" localSheetId="0">'Tabelle 2'!$A$1:$N$45</definedName>
    <definedName name="_xlnm.Print_Area" localSheetId="1">'Tabelle 2.1'!$A$1:$L$45</definedName>
    <definedName name="_xlnm.Print_Area" localSheetId="2">'Tabelle 2.2 '!$A$1:$AL$46</definedName>
    <definedName name="_xlnm.Print_Area" localSheetId="3">'Tabelle 2.3'!$A$1:$I$45</definedName>
    <definedName name="_xlnm.Print_Area" localSheetId="4">'Tabelle 2.4'!$A$1:$I$45</definedName>
    <definedName name="_xlnm.Print_Area" localSheetId="5">'Tabelle 2.5'!$A$1:$H$45</definedName>
    <definedName name="qms_rang_sortiert">#REF!</definedName>
    <definedName name="qms_sortie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" i="6" l="1"/>
  <c r="A40" i="6"/>
  <c r="A1" i="6"/>
  <c r="A42" i="5"/>
  <c r="A40" i="5"/>
  <c r="A1" i="5"/>
  <c r="A42" i="4"/>
  <c r="A40" i="4"/>
  <c r="A1" i="4"/>
  <c r="AB43" i="3"/>
  <c r="M43" i="3"/>
  <c r="A43" i="3"/>
  <c r="AB41" i="3"/>
  <c r="M41" i="3"/>
  <c r="A41" i="3"/>
  <c r="A1" i="3"/>
  <c r="M1" i="3" s="1"/>
  <c r="AB1" i="3" s="1"/>
  <c r="A42" i="2"/>
  <c r="A40" i="2"/>
  <c r="A1" i="2"/>
  <c r="A42" i="1"/>
  <c r="A40" i="1"/>
  <c r="A1" i="1"/>
</calcChain>
</file>

<file path=xl/sharedStrings.xml><?xml version="1.0" encoding="utf-8"?>
<sst xmlns="http://schemas.openxmlformats.org/spreadsheetml/2006/main" count="391" uniqueCount="45">
  <si>
    <t>Land</t>
  </si>
  <si>
    <t>Stellen (Vollzeitäquivalente) insgesamt</t>
  </si>
  <si>
    <t>davon</t>
  </si>
  <si>
    <t>hauptberufliche vhs-Leitung</t>
  </si>
  <si>
    <t>hauptberufliches pädagogisches Personal</t>
  </si>
  <si>
    <t>hauptberufliches Verwaltungspersonal</t>
  </si>
  <si>
    <t>hauptberufliches Wirtschaftspersonal</t>
  </si>
  <si>
    <t>sonstiges hauptberufliches Personal</t>
  </si>
  <si>
    <t xml:space="preserve"> </t>
  </si>
  <si>
    <t>darunter Frauen</t>
  </si>
  <si>
    <t>BW</t>
  </si>
  <si>
    <t>BY</t>
  </si>
  <si>
    <t>BE</t>
  </si>
  <si>
    <t>BB</t>
  </si>
  <si>
    <t>HB</t>
  </si>
  <si>
    <t>HH</t>
  </si>
  <si>
    <t>-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</si>
  <si>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</si>
  <si>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</si>
  <si>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</si>
  <si>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</si>
  <si>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</si>
  <si>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</si>
  <si>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</si>
  <si>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</si>
  <si>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</si>
  <si>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</si>
  <si>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</si>
  <si>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Bitte verwenden Sie zur Zitation die DOI der Online-Publikation: </t>
    </r>
    <r>
      <rPr>
        <u/>
        <sz val="8"/>
        <color indexed="12"/>
        <rFont val="Arial"/>
        <family val="2"/>
      </rPr>
      <t>https://doi.org/10.3278/9783763977116.</t>
    </r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</si>
  <si>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</si>
  <si>
    <t xml:space="preserve"> Stellen (Vollzeitäquivalente) insgesamt</t>
  </si>
  <si>
    <t>Leitungstätigkeit</t>
  </si>
  <si>
    <t>pädagogisch-planende Tätigkeit in der vhs</t>
  </si>
  <si>
    <t>andere Tätigkeit beim Träger (Personalunion)</t>
  </si>
  <si>
    <t>vorwiegend planende hauptberufliche pädagogische Mitarbeitende</t>
  </si>
  <si>
    <t>vorwiegend lehrende hauptberufliche pädagogische Mitarbeitende</t>
  </si>
  <si>
    <t>Programmassistenzen</t>
  </si>
  <si>
    <t>Weiterbildungslehrende</t>
  </si>
  <si>
    <t>Sozialpädagog/inn/en</t>
  </si>
  <si>
    <t>Bildungsberatende</t>
  </si>
  <si>
    <t>davon unbefristet</t>
  </si>
  <si>
    <t>davon befristet</t>
  </si>
  <si>
    <r>
      <rPr>
        <sz val="8"/>
        <rFont val="Arial"/>
        <family val="2"/>
      </rPr>
      <t>Bitte verwenden Sie zur Zitation die DOI der Online-Publikation:</t>
    </r>
    <r>
      <rPr>
        <u/>
        <sz val="8"/>
        <color indexed="12"/>
        <rFont val="Arial"/>
        <family val="2"/>
      </rPr>
      <t xml:space="preserve"> https://doi.org/10.3278/9783763977116.</t>
    </r>
  </si>
  <si>
    <t>unbefristet</t>
  </si>
  <si>
    <t>befristet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</si>
</sst>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#,##0.0"/>
    <numFmt numFmtId="166" formatCode="_-* #,##0.00\ _D_M_-;\-* #,##0.00\ _D_M_-;_-* &quot;-&quot;??\ _D_M_-;_-@_-"/>
    <numFmt numFmtId="167" formatCode="0.0%"/>
  </numFmts>
  <fonts count="15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  <font>
      <u/>
      <sz val="8"/>
      <name val="Arial"/>
      <family val="2"/>
    </font>
    <font>
      <i/>
      <sz val="1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</cellStyleXfs>
  <cellXfs count="181">
    <xf numFmtId="0" fontId="0" fillId="0" borderId="0" xfId="0"/>
    <xf numFmtId="0" fontId="2" fillId="0" borderId="1" xfId="3" applyFont="1" applyBorder="1" applyAlignment="1">
      <alignment horizontal="left" vertical="top" wrapText="1"/>
    </xf>
    <xf numFmtId="0" fontId="2" fillId="2" borderId="0" xfId="3" applyFont="1" applyFill="1" applyAlignment="1">
      <alignment horizontal="left" vertical="top"/>
    </xf>
    <xf numFmtId="0" fontId="2" fillId="0" borderId="0" xfId="3" applyFont="1" applyAlignment="1">
      <alignment horizontal="left" vertical="top"/>
    </xf>
    <xf numFmtId="0" fontId="3" fillId="3" borderId="2" xfId="3" applyFont="1" applyFill="1" applyBorder="1" applyAlignment="1">
      <alignment horizontal="left" vertical="center"/>
    </xf>
    <xf numFmtId="0" fontId="3" fillId="3" borderId="3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3" fillId="3" borderId="6" xfId="3" applyFont="1" applyFill="1" applyBorder="1" applyAlignment="1">
      <alignment horizontal="center" vertical="top" wrapText="1"/>
    </xf>
    <xf numFmtId="0" fontId="3" fillId="3" borderId="7" xfId="3" applyFont="1" applyFill="1" applyBorder="1" applyAlignment="1">
      <alignment horizontal="left" vertical="center"/>
    </xf>
    <xf numFmtId="0" fontId="3" fillId="3" borderId="8" xfId="3" applyFont="1" applyFill="1" applyBorder="1" applyAlignment="1">
      <alignment horizontal="center" vertical="top" wrapText="1"/>
    </xf>
    <xf numFmtId="0" fontId="3" fillId="3" borderId="0" xfId="3" applyFont="1" applyFill="1" applyAlignment="1">
      <alignment horizontal="center" vertical="top" wrapText="1"/>
    </xf>
    <xf numFmtId="0" fontId="3" fillId="3" borderId="9" xfId="3" applyFont="1" applyFill="1" applyBorder="1" applyAlignment="1">
      <alignment horizontal="center" vertical="top" wrapText="1"/>
    </xf>
    <xf numFmtId="0" fontId="3" fillId="3" borderId="10" xfId="3" applyFont="1" applyFill="1" applyBorder="1" applyAlignment="1">
      <alignment horizontal="center" vertical="top" wrapText="1"/>
    </xf>
    <xf numFmtId="0" fontId="3" fillId="3" borderId="11" xfId="3" applyFont="1" applyFill="1" applyBorder="1" applyAlignment="1">
      <alignment horizontal="center" vertical="top" wrapText="1"/>
    </xf>
    <xf numFmtId="0" fontId="3" fillId="3" borderId="12" xfId="3" applyFont="1" applyFill="1" applyBorder="1" applyAlignment="1">
      <alignment horizontal="center" vertical="top" wrapText="1"/>
    </xf>
    <xf numFmtId="0" fontId="1" fillId="2" borderId="0" xfId="3" applyFill="1"/>
    <xf numFmtId="0" fontId="1" fillId="0" borderId="0" xfId="3"/>
    <xf numFmtId="0" fontId="3" fillId="3" borderId="13" xfId="3" applyFont="1" applyFill="1" applyBorder="1" applyAlignment="1">
      <alignment horizontal="left" vertical="center"/>
    </xf>
    <xf numFmtId="0" fontId="1" fillId="3" borderId="14" xfId="3" applyFill="1" applyBorder="1" applyAlignment="1">
      <alignment horizontal="center"/>
    </xf>
    <xf numFmtId="0" fontId="4" fillId="3" borderId="15" xfId="3" applyFont="1" applyFill="1" applyBorder="1" applyAlignment="1">
      <alignment horizontal="center" vertical="top" wrapText="1"/>
    </xf>
    <xf numFmtId="0" fontId="1" fillId="3" borderId="14" xfId="3" applyFill="1" applyBorder="1"/>
    <xf numFmtId="0" fontId="4" fillId="3" borderId="16" xfId="3" applyFont="1" applyFill="1" applyBorder="1" applyAlignment="1">
      <alignment horizontal="center" vertical="top" wrapText="1"/>
    </xf>
    <xf numFmtId="0" fontId="4" fillId="3" borderId="14" xfId="3" applyFont="1" applyFill="1" applyBorder="1" applyAlignment="1">
      <alignment horizontal="center"/>
    </xf>
    <xf numFmtId="0" fontId="4" fillId="3" borderId="17" xfId="3" applyFont="1" applyFill="1" applyBorder="1" applyAlignment="1">
      <alignment horizontal="center" vertical="top" wrapText="1"/>
    </xf>
    <xf numFmtId="3" fontId="3" fillId="0" borderId="18" xfId="3" applyNumberFormat="1" applyFont="1" applyBorder="1" applyAlignment="1">
      <alignment horizontal="left" vertical="center" wrapText="1"/>
    </xf>
    <xf numFmtId="165" fontId="4" fillId="0" borderId="0" xfId="3" applyNumberFormat="1" applyFont="1" applyAlignment="1">
      <alignment horizontal="right" vertical="center" wrapText="1"/>
    </xf>
    <xf numFmtId="165" fontId="4" fillId="0" borderId="8" xfId="1" applyNumberFormat="1" applyFont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4" fillId="0" borderId="19" xfId="1" applyNumberFormat="1" applyFont="1" applyBorder="1" applyAlignment="1">
      <alignment horizontal="right" vertical="center"/>
    </xf>
    <xf numFmtId="165" fontId="4" fillId="0" borderId="20" xfId="1" applyNumberFormat="1" applyFont="1" applyBorder="1" applyAlignment="1">
      <alignment horizontal="right" vertical="center"/>
    </xf>
    <xf numFmtId="3" fontId="1" fillId="2" borderId="0" xfId="3" applyNumberFormat="1" applyFill="1"/>
    <xf numFmtId="3" fontId="1" fillId="0" borderId="0" xfId="3" applyNumberFormat="1"/>
    <xf numFmtId="3" fontId="3" fillId="0" borderId="21" xfId="3" applyNumberFormat="1" applyFont="1" applyBorder="1" applyAlignment="1">
      <alignment horizontal="left" vertical="center" wrapText="1"/>
    </xf>
    <xf numFmtId="167" fontId="5" fillId="0" borderId="22" xfId="3" applyNumberFormat="1" applyFont="1" applyBorder="1" applyAlignment="1">
      <alignment horizontal="right" vertical="center" wrapText="1"/>
    </xf>
    <xf numFmtId="167" fontId="5" fillId="0" borderId="23" xfId="1" applyNumberFormat="1" applyFont="1" applyBorder="1" applyAlignment="1">
      <alignment horizontal="right" vertical="center"/>
    </xf>
    <xf numFmtId="167" fontId="5" fillId="0" borderId="22" xfId="1" applyNumberFormat="1" applyFont="1" applyBorder="1" applyAlignment="1">
      <alignment horizontal="right" vertical="center"/>
    </xf>
    <xf numFmtId="167" fontId="5" fillId="0" borderId="24" xfId="1" applyNumberFormat="1" applyFont="1" applyBorder="1" applyAlignment="1">
      <alignment horizontal="right" vertical="center"/>
    </xf>
    <xf numFmtId="167" fontId="5" fillId="2" borderId="0" xfId="3" applyNumberFormat="1" applyFont="1" applyFill="1"/>
    <xf numFmtId="167" fontId="5" fillId="0" borderId="0" xfId="3" applyNumberFormat="1" applyFont="1"/>
    <xf numFmtId="3" fontId="3" fillId="0" borderId="25" xfId="3" applyNumberFormat="1" applyFont="1" applyBorder="1" applyAlignment="1">
      <alignment horizontal="left" vertical="center" wrapText="1"/>
    </xf>
    <xf numFmtId="3" fontId="3" fillId="0" borderId="26" xfId="3" applyNumberFormat="1" applyFont="1" applyBorder="1" applyAlignment="1">
      <alignment horizontal="left" vertical="center" wrapText="1"/>
    </xf>
    <xf numFmtId="167" fontId="5" fillId="0" borderId="27" xfId="3" applyNumberFormat="1" applyFont="1" applyBorder="1" applyAlignment="1">
      <alignment horizontal="right" vertical="center" wrapText="1"/>
    </xf>
    <xf numFmtId="167" fontId="5" fillId="0" borderId="28" xfId="3" applyNumberFormat="1" applyFont="1" applyBorder="1" applyAlignment="1">
      <alignment horizontal="right" vertical="center" wrapText="1"/>
    </xf>
    <xf numFmtId="167" fontId="5" fillId="0" borderId="27" xfId="1" applyNumberFormat="1" applyFont="1" applyBorder="1" applyAlignment="1">
      <alignment horizontal="right" vertical="center"/>
    </xf>
    <xf numFmtId="167" fontId="5" fillId="0" borderId="28" xfId="1" applyNumberFormat="1" applyFont="1" applyBorder="1" applyAlignment="1">
      <alignment horizontal="right" vertical="center"/>
    </xf>
    <xf numFmtId="167" fontId="5" fillId="0" borderId="29" xfId="1" applyNumberFormat="1" applyFont="1" applyBorder="1" applyAlignment="1">
      <alignment horizontal="right" vertical="center"/>
    </xf>
    <xf numFmtId="3" fontId="3" fillId="0" borderId="30" xfId="3" applyNumberFormat="1" applyFont="1" applyBorder="1" applyAlignment="1">
      <alignment horizontal="left" vertical="center" wrapText="1"/>
    </xf>
    <xf numFmtId="165" fontId="6" fillId="0" borderId="0" xfId="3" applyNumberFormat="1" applyFont="1" applyAlignment="1">
      <alignment horizontal="right" vertical="center" wrapText="1"/>
    </xf>
    <xf numFmtId="165" fontId="6" fillId="0" borderId="8" xfId="1" applyNumberFormat="1" applyFont="1" applyBorder="1" applyAlignment="1">
      <alignment horizontal="right" vertical="center"/>
    </xf>
    <xf numFmtId="165" fontId="6" fillId="0" borderId="0" xfId="1" applyNumberFormat="1" applyFont="1" applyBorder="1" applyAlignment="1">
      <alignment horizontal="right" vertical="center"/>
    </xf>
    <xf numFmtId="165" fontId="6" fillId="0" borderId="19" xfId="1" applyNumberFormat="1" applyFont="1" applyBorder="1" applyAlignment="1">
      <alignment horizontal="right" vertical="center"/>
    </xf>
    <xf numFmtId="165" fontId="6" fillId="0" borderId="20" xfId="1" applyNumberFormat="1" applyFont="1" applyBorder="1" applyAlignment="1">
      <alignment horizontal="right" vertical="center"/>
    </xf>
    <xf numFmtId="3" fontId="7" fillId="2" borderId="0" xfId="3" applyNumberFormat="1" applyFont="1" applyFill="1"/>
    <xf numFmtId="3" fontId="7" fillId="0" borderId="0" xfId="3" applyNumberFormat="1" applyFont="1"/>
    <xf numFmtId="3" fontId="3" fillId="0" borderId="31" xfId="3" applyNumberFormat="1" applyFont="1" applyBorder="1" applyAlignment="1">
      <alignment horizontal="left" vertical="center" wrapText="1"/>
    </xf>
    <xf numFmtId="167" fontId="5" fillId="0" borderId="1" xfId="3" applyNumberFormat="1" applyFont="1" applyBorder="1" applyAlignment="1">
      <alignment horizontal="right" vertical="center" wrapText="1"/>
    </xf>
    <xf numFmtId="167" fontId="5" fillId="0" borderId="32" xfId="1" applyNumberFormat="1" applyFont="1" applyBorder="1" applyAlignment="1">
      <alignment horizontal="right" vertical="center"/>
    </xf>
    <xf numFmtId="167" fontId="5" fillId="0" borderId="1" xfId="1" applyNumberFormat="1" applyFont="1" applyBorder="1" applyAlignment="1">
      <alignment horizontal="right" vertical="center"/>
    </xf>
    <xf numFmtId="167" fontId="5" fillId="0" borderId="33" xfId="1" applyNumberFormat="1" applyFont="1" applyBorder="1" applyAlignment="1">
      <alignment horizontal="right" vertical="center"/>
    </xf>
    <xf numFmtId="0" fontId="8" fillId="2" borderId="0" xfId="3" applyFont="1" applyFill="1"/>
    <xf numFmtId="0" fontId="4" fillId="2" borderId="0" xfId="3" applyFont="1" applyFill="1"/>
    <xf numFmtId="0" fontId="7" fillId="2" borderId="0" xfId="3" applyFont="1" applyFill="1"/>
    <xf numFmtId="10" fontId="3" fillId="2" borderId="0" xfId="3" applyNumberFormat="1" applyFont="1" applyFill="1"/>
    <xf numFmtId="0" fontId="10" fillId="0" borderId="0" xfId="2" applyFont="1"/>
    <xf numFmtId="0" fontId="12" fillId="2" borderId="0" xfId="2" applyFont="1" applyFill="1"/>
    <xf numFmtId="0" fontId="10" fillId="2" borderId="0" xfId="2" applyFont="1" applyFill="1"/>
    <xf numFmtId="0" fontId="3" fillId="3" borderId="34" xfId="3" applyFont="1" applyFill="1" applyBorder="1" applyAlignment="1">
      <alignment horizontal="left" vertical="center"/>
    </xf>
    <xf numFmtId="0" fontId="3" fillId="3" borderId="5" xfId="3" applyFont="1" applyFill="1" applyBorder="1" applyAlignment="1">
      <alignment horizontal="center" vertical="top"/>
    </xf>
    <xf numFmtId="0" fontId="3" fillId="3" borderId="6" xfId="3" applyFont="1" applyFill="1" applyBorder="1" applyAlignment="1">
      <alignment horizontal="center" vertical="top"/>
    </xf>
    <xf numFmtId="0" fontId="3" fillId="3" borderId="35" xfId="3" applyFont="1" applyFill="1" applyBorder="1" applyAlignment="1">
      <alignment horizontal="left" vertical="center"/>
    </xf>
    <xf numFmtId="0" fontId="3" fillId="3" borderId="36" xfId="3" applyFont="1" applyFill="1" applyBorder="1" applyAlignment="1">
      <alignment horizontal="center" vertical="top" wrapText="1"/>
    </xf>
    <xf numFmtId="0" fontId="3" fillId="3" borderId="37" xfId="3" applyFont="1" applyFill="1" applyBorder="1" applyAlignment="1">
      <alignment horizontal="center"/>
    </xf>
    <xf numFmtId="0" fontId="3" fillId="3" borderId="26" xfId="3" applyFont="1" applyFill="1" applyBorder="1" applyAlignment="1">
      <alignment horizontal="left" vertical="center"/>
    </xf>
    <xf numFmtId="0" fontId="4" fillId="3" borderId="14" xfId="3" applyFont="1" applyFill="1" applyBorder="1" applyAlignment="1">
      <alignment horizontal="center" vertical="top" wrapText="1"/>
    </xf>
    <xf numFmtId="165" fontId="4" fillId="0" borderId="8" xfId="1" applyNumberFormat="1" applyFont="1" applyBorder="1" applyAlignment="1">
      <alignment horizontal="right"/>
    </xf>
    <xf numFmtId="165" fontId="4" fillId="0" borderId="38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/>
    </xf>
    <xf numFmtId="165" fontId="4" fillId="0" borderId="39" xfId="1" applyNumberFormat="1" applyFont="1" applyBorder="1" applyAlignment="1">
      <alignment horizontal="right"/>
    </xf>
    <xf numFmtId="167" fontId="5" fillId="0" borderId="23" xfId="1" applyNumberFormat="1" applyFont="1" applyBorder="1" applyAlignment="1">
      <alignment horizontal="right"/>
    </xf>
    <xf numFmtId="167" fontId="5" fillId="0" borderId="40" xfId="1" applyNumberFormat="1" applyFont="1" applyBorder="1" applyAlignment="1">
      <alignment horizontal="right"/>
    </xf>
    <xf numFmtId="167" fontId="5" fillId="0" borderId="22" xfId="1" applyNumberFormat="1" applyFont="1" applyBorder="1" applyAlignment="1">
      <alignment horizontal="right"/>
    </xf>
    <xf numFmtId="167" fontId="5" fillId="0" borderId="41" xfId="1" applyNumberFormat="1" applyFont="1" applyBorder="1" applyAlignment="1">
      <alignment horizontal="right"/>
    </xf>
    <xf numFmtId="0" fontId="13" fillId="2" borderId="0" xfId="3" applyFont="1" applyFill="1"/>
    <xf numFmtId="0" fontId="13" fillId="0" borderId="0" xfId="3" applyFont="1"/>
    <xf numFmtId="3" fontId="3" fillId="0" borderId="7" xfId="3" applyNumberFormat="1" applyFont="1" applyBorder="1" applyAlignment="1">
      <alignment horizontal="left" vertical="center" wrapText="1"/>
    </xf>
    <xf numFmtId="167" fontId="5" fillId="0" borderId="8" xfId="1" applyNumberFormat="1" applyFont="1" applyBorder="1" applyAlignment="1">
      <alignment horizontal="right"/>
    </xf>
    <xf numFmtId="167" fontId="5" fillId="0" borderId="0" xfId="1" applyNumberFormat="1" applyFont="1" applyBorder="1" applyAlignment="1">
      <alignment horizontal="right"/>
    </xf>
    <xf numFmtId="165" fontId="6" fillId="0" borderId="9" xfId="1" applyNumberFormat="1" applyFont="1" applyBorder="1" applyAlignment="1">
      <alignment horizontal="right"/>
    </xf>
    <xf numFmtId="165" fontId="6" fillId="0" borderId="42" xfId="1" applyNumberFormat="1" applyFont="1" applyBorder="1" applyAlignment="1">
      <alignment horizontal="right"/>
    </xf>
    <xf numFmtId="165" fontId="6" fillId="0" borderId="43" xfId="1" applyNumberFormat="1" applyFont="1" applyBorder="1" applyAlignment="1">
      <alignment horizontal="right"/>
    </xf>
    <xf numFmtId="165" fontId="6" fillId="0" borderId="44" xfId="1" applyNumberFormat="1" applyFont="1" applyBorder="1" applyAlignment="1">
      <alignment horizontal="right"/>
    </xf>
    <xf numFmtId="167" fontId="5" fillId="0" borderId="32" xfId="3" applyNumberFormat="1" applyFont="1" applyBorder="1" applyAlignment="1">
      <alignment horizontal="right"/>
    </xf>
    <xf numFmtId="167" fontId="5" fillId="0" borderId="45" xfId="3" applyNumberFormat="1" applyFont="1" applyBorder="1" applyAlignment="1">
      <alignment horizontal="right"/>
    </xf>
    <xf numFmtId="167" fontId="5" fillId="0" borderId="1" xfId="3" applyNumberFormat="1" applyFont="1" applyBorder="1" applyAlignment="1">
      <alignment horizontal="right"/>
    </xf>
    <xf numFmtId="167" fontId="5" fillId="0" borderId="46" xfId="3" applyNumberFormat="1" applyFont="1" applyBorder="1" applyAlignment="1">
      <alignment horizontal="right"/>
    </xf>
    <xf numFmtId="0" fontId="2" fillId="2" borderId="1" xfId="3" applyFont="1" applyFill="1" applyBorder="1" applyAlignment="1">
      <alignment vertical="top"/>
    </xf>
    <xf numFmtId="0" fontId="2" fillId="2" borderId="1" xfId="3" applyFont="1" applyFill="1" applyBorder="1" applyAlignment="1">
      <alignment horizontal="left" vertical="top" wrapText="1"/>
    </xf>
    <xf numFmtId="0" fontId="3" fillId="3" borderId="3" xfId="3" applyFont="1" applyFill="1" applyBorder="1" applyAlignment="1">
      <alignment horizontal="center" vertical="top"/>
    </xf>
    <xf numFmtId="0" fontId="3" fillId="3" borderId="4" xfId="3" applyFont="1" applyFill="1" applyBorder="1" applyAlignment="1">
      <alignment horizontal="center" vertical="top"/>
    </xf>
    <xf numFmtId="0" fontId="1" fillId="2" borderId="0" xfId="3" applyFill="1" applyAlignment="1">
      <alignment vertical="center"/>
    </xf>
    <xf numFmtId="0" fontId="1" fillId="0" borderId="0" xfId="3" applyAlignment="1">
      <alignment vertical="center"/>
    </xf>
    <xf numFmtId="0" fontId="3" fillId="3" borderId="8" xfId="3" applyFont="1" applyFill="1" applyBorder="1" applyAlignment="1">
      <alignment horizontal="center" vertical="top"/>
    </xf>
    <xf numFmtId="0" fontId="3" fillId="3" borderId="0" xfId="3" applyFont="1" applyFill="1" applyAlignment="1">
      <alignment horizontal="center" vertical="top"/>
    </xf>
    <xf numFmtId="0" fontId="14" fillId="3" borderId="9" xfId="3" applyFont="1" applyFill="1" applyBorder="1" applyAlignment="1">
      <alignment horizontal="center" vertical="top" wrapText="1"/>
    </xf>
    <xf numFmtId="0" fontId="14" fillId="3" borderId="10" xfId="3" applyFont="1" applyFill="1" applyBorder="1" applyAlignment="1">
      <alignment horizontal="center" vertical="top" wrapText="1"/>
    </xf>
    <xf numFmtId="0" fontId="14" fillId="3" borderId="11" xfId="3" applyFont="1" applyFill="1" applyBorder="1" applyAlignment="1">
      <alignment horizontal="center" vertical="top" wrapText="1"/>
    </xf>
    <xf numFmtId="0" fontId="14" fillId="3" borderId="43" xfId="3" applyFont="1" applyFill="1" applyBorder="1" applyAlignment="1">
      <alignment horizontal="center" vertical="top" wrapText="1"/>
    </xf>
    <xf numFmtId="0" fontId="14" fillId="3" borderId="36" xfId="3" applyFont="1" applyFill="1" applyBorder="1" applyAlignment="1">
      <alignment horizontal="center" vertical="top" wrapText="1"/>
    </xf>
    <xf numFmtId="0" fontId="14" fillId="3" borderId="9" xfId="3" applyFont="1" applyFill="1" applyBorder="1" applyAlignment="1">
      <alignment horizontal="center" vertical="top"/>
    </xf>
    <xf numFmtId="0" fontId="14" fillId="3" borderId="43" xfId="3" applyFont="1" applyFill="1" applyBorder="1" applyAlignment="1">
      <alignment horizontal="center" vertical="top"/>
    </xf>
    <xf numFmtId="0" fontId="14" fillId="3" borderId="36" xfId="3" applyFont="1" applyFill="1" applyBorder="1" applyAlignment="1">
      <alignment horizontal="center" vertical="top"/>
    </xf>
    <xf numFmtId="0" fontId="14" fillId="3" borderId="37" xfId="3" applyFont="1" applyFill="1" applyBorder="1" applyAlignment="1">
      <alignment horizontal="center" vertical="top"/>
    </xf>
    <xf numFmtId="0" fontId="1" fillId="3" borderId="8" xfId="3" applyFill="1" applyBorder="1"/>
    <xf numFmtId="0" fontId="1" fillId="3" borderId="19" xfId="3" applyFill="1" applyBorder="1"/>
    <xf numFmtId="0" fontId="4" fillId="3" borderId="9" xfId="3" applyFont="1" applyFill="1" applyBorder="1" applyAlignment="1">
      <alignment horizontal="center" vertical="top" wrapText="1"/>
    </xf>
    <xf numFmtId="0" fontId="4" fillId="3" borderId="36" xfId="3" applyFont="1" applyFill="1" applyBorder="1" applyAlignment="1">
      <alignment horizontal="center" vertical="top" wrapText="1"/>
    </xf>
    <xf numFmtId="0" fontId="4" fillId="3" borderId="43" xfId="3" applyFont="1" applyFill="1" applyBorder="1" applyAlignment="1">
      <alignment horizontal="center" vertical="top" wrapText="1"/>
    </xf>
    <xf numFmtId="0" fontId="4" fillId="3" borderId="38" xfId="3" applyFont="1" applyFill="1" applyBorder="1" applyAlignment="1">
      <alignment horizontal="center" vertical="top" wrapText="1"/>
    </xf>
    <xf numFmtId="0" fontId="4" fillId="3" borderId="38" xfId="3" applyFont="1" applyFill="1" applyBorder="1" applyAlignment="1">
      <alignment horizontal="center"/>
    </xf>
    <xf numFmtId="0" fontId="4" fillId="3" borderId="38" xfId="3" applyFont="1" applyFill="1" applyBorder="1" applyAlignment="1">
      <alignment horizontal="center"/>
    </xf>
    <xf numFmtId="0" fontId="4" fillId="3" borderId="37" xfId="3" applyFont="1" applyFill="1" applyBorder="1" applyAlignment="1">
      <alignment horizontal="center" vertical="top" wrapText="1"/>
    </xf>
    <xf numFmtId="0" fontId="1" fillId="3" borderId="27" xfId="3" applyFill="1" applyBorder="1" applyAlignment="1">
      <alignment horizontal="center"/>
    </xf>
    <xf numFmtId="0" fontId="1" fillId="3" borderId="28" xfId="3" applyFill="1" applyBorder="1" applyAlignment="1">
      <alignment horizontal="center"/>
    </xf>
    <xf numFmtId="0" fontId="4" fillId="3" borderId="14" xfId="3" applyFont="1" applyFill="1" applyBorder="1" applyAlignment="1">
      <alignment horizontal="center" vertical="top" wrapText="1"/>
    </xf>
    <xf numFmtId="0" fontId="4" fillId="3" borderId="14" xfId="3" applyFont="1" applyFill="1" applyBorder="1" applyAlignment="1">
      <alignment horizontal="center"/>
    </xf>
    <xf numFmtId="0" fontId="4" fillId="3" borderId="38" xfId="3" applyFont="1" applyFill="1" applyBorder="1" applyAlignment="1">
      <alignment horizontal="center" vertical="top" wrapText="1"/>
    </xf>
    <xf numFmtId="0" fontId="4" fillId="3" borderId="27" xfId="3" applyFont="1" applyFill="1" applyBorder="1" applyAlignment="1">
      <alignment horizontal="center" vertical="top" wrapText="1"/>
    </xf>
    <xf numFmtId="0" fontId="1" fillId="2" borderId="0" xfId="3" applyFill="1" applyAlignment="1">
      <alignment horizontal="center"/>
    </xf>
    <xf numFmtId="0" fontId="1" fillId="0" borderId="0" xfId="3" applyAlignment="1">
      <alignment horizontal="center"/>
    </xf>
    <xf numFmtId="165" fontId="4" fillId="0" borderId="42" xfId="1" applyNumberFormat="1" applyFont="1" applyBorder="1" applyAlignment="1">
      <alignment horizontal="right" vertical="center"/>
    </xf>
    <xf numFmtId="167" fontId="5" fillId="0" borderId="47" xfId="1" applyNumberFormat="1" applyFont="1" applyBorder="1" applyAlignment="1">
      <alignment horizontal="right" vertical="center"/>
    </xf>
    <xf numFmtId="167" fontId="5" fillId="0" borderId="40" xfId="1" applyNumberFormat="1" applyFont="1" applyBorder="1" applyAlignment="1">
      <alignment horizontal="right" vertical="center"/>
    </xf>
    <xf numFmtId="165" fontId="4" fillId="0" borderId="38" xfId="1" applyNumberFormat="1" applyFont="1" applyBorder="1" applyAlignment="1">
      <alignment horizontal="right" vertical="center"/>
    </xf>
    <xf numFmtId="167" fontId="5" fillId="0" borderId="0" xfId="1" applyNumberFormat="1" applyFont="1" applyBorder="1" applyAlignment="1">
      <alignment horizontal="right" vertical="center"/>
    </xf>
    <xf numFmtId="167" fontId="5" fillId="0" borderId="38" xfId="1" applyNumberFormat="1" applyFont="1" applyBorder="1" applyAlignment="1">
      <alignment horizontal="right" vertical="center"/>
    </xf>
    <xf numFmtId="165" fontId="6" fillId="0" borderId="9" xfId="1" applyNumberFormat="1" applyFont="1" applyBorder="1" applyAlignment="1">
      <alignment horizontal="right" vertical="center"/>
    </xf>
    <xf numFmtId="165" fontId="6" fillId="0" borderId="43" xfId="1" applyNumberFormat="1" applyFont="1" applyBorder="1" applyAlignment="1">
      <alignment horizontal="right" vertical="center"/>
    </xf>
    <xf numFmtId="165" fontId="6" fillId="0" borderId="36" xfId="1" applyNumberFormat="1" applyFont="1" applyBorder="1" applyAlignment="1">
      <alignment horizontal="right" vertical="center"/>
    </xf>
    <xf numFmtId="165" fontId="6" fillId="0" borderId="42" xfId="1" applyNumberFormat="1" applyFont="1" applyBorder="1" applyAlignment="1">
      <alignment horizontal="right" vertical="center"/>
    </xf>
    <xf numFmtId="165" fontId="6" fillId="0" borderId="37" xfId="1" applyNumberFormat="1" applyFont="1" applyBorder="1" applyAlignment="1">
      <alignment horizontal="right" vertical="center"/>
    </xf>
    <xf numFmtId="167" fontId="5" fillId="0" borderId="32" xfId="3" applyNumberFormat="1" applyFont="1" applyBorder="1" applyAlignment="1">
      <alignment horizontal="right" vertical="center"/>
    </xf>
    <xf numFmtId="167" fontId="5" fillId="0" borderId="1" xfId="3" applyNumberFormat="1" applyFont="1" applyBorder="1" applyAlignment="1">
      <alignment horizontal="right" vertical="center"/>
    </xf>
    <xf numFmtId="167" fontId="5" fillId="0" borderId="48" xfId="3" applyNumberFormat="1" applyFont="1" applyBorder="1" applyAlignment="1">
      <alignment horizontal="right" vertical="center"/>
    </xf>
    <xf numFmtId="167" fontId="5" fillId="0" borderId="45" xfId="3" applyNumberFormat="1" applyFont="1" applyBorder="1" applyAlignment="1">
      <alignment horizontal="right" vertical="center"/>
    </xf>
    <xf numFmtId="167" fontId="5" fillId="0" borderId="14" xfId="3" applyNumberFormat="1" applyFont="1" applyBorder="1" applyAlignment="1">
      <alignment horizontal="right" vertical="center"/>
    </xf>
    <xf numFmtId="167" fontId="5" fillId="0" borderId="33" xfId="3" applyNumberFormat="1" applyFont="1" applyBorder="1" applyAlignment="1">
      <alignment horizontal="right" vertical="center"/>
    </xf>
    <xf numFmtId="0" fontId="2" fillId="0" borderId="1" xfId="3" applyFont="1" applyBorder="1" applyAlignment="1">
      <alignment vertical="top"/>
    </xf>
    <xf numFmtId="0" fontId="2" fillId="0" borderId="48" xfId="3" applyFont="1" applyBorder="1" applyAlignment="1">
      <alignment vertical="top"/>
    </xf>
    <xf numFmtId="0" fontId="4" fillId="3" borderId="9" xfId="3" applyFont="1" applyFill="1" applyBorder="1" applyAlignment="1">
      <alignment horizontal="center" vertical="top"/>
    </xf>
    <xf numFmtId="0" fontId="4" fillId="3" borderId="36" xfId="3" applyFont="1" applyFill="1" applyBorder="1" applyAlignment="1">
      <alignment horizontal="center" vertical="top"/>
    </xf>
    <xf numFmtId="0" fontId="4" fillId="3" borderId="37" xfId="3" applyFont="1" applyFill="1" applyBorder="1" applyAlignment="1">
      <alignment horizontal="center" vertical="top"/>
    </xf>
    <xf numFmtId="0" fontId="1" fillId="3" borderId="27" xfId="3" applyFill="1" applyBorder="1"/>
    <xf numFmtId="0" fontId="4" fillId="3" borderId="14" xfId="3" applyFont="1" applyFill="1" applyBorder="1"/>
    <xf numFmtId="165" fontId="4" fillId="0" borderId="8" xfId="3" applyNumberFormat="1" applyFont="1" applyBorder="1" applyAlignment="1">
      <alignment horizontal="right" vertical="center" wrapText="1"/>
    </xf>
    <xf numFmtId="165" fontId="4" fillId="0" borderId="43" xfId="3" applyNumberFormat="1" applyFont="1" applyBorder="1" applyAlignment="1">
      <alignment horizontal="right" vertical="center" wrapText="1"/>
    </xf>
    <xf numFmtId="165" fontId="4" fillId="0" borderId="9" xfId="3" applyNumberFormat="1" applyFont="1" applyBorder="1" applyAlignment="1">
      <alignment horizontal="right" vertical="center" wrapText="1"/>
    </xf>
    <xf numFmtId="165" fontId="4" fillId="0" borderId="36" xfId="3" applyNumberFormat="1" applyFont="1" applyBorder="1" applyAlignment="1">
      <alignment horizontal="right" vertical="center" wrapText="1"/>
    </xf>
    <xf numFmtId="165" fontId="4" fillId="0" borderId="37" xfId="3" applyNumberFormat="1" applyFont="1" applyBorder="1" applyAlignment="1">
      <alignment horizontal="right" vertical="center" wrapText="1"/>
    </xf>
    <xf numFmtId="167" fontId="5" fillId="0" borderId="8" xfId="3" applyNumberFormat="1" applyFont="1" applyBorder="1" applyAlignment="1">
      <alignment horizontal="right" vertical="center" wrapText="1"/>
    </xf>
    <xf numFmtId="167" fontId="5" fillId="0" borderId="0" xfId="3" applyNumberFormat="1" applyFont="1" applyAlignment="1">
      <alignment horizontal="right" vertical="center" wrapText="1"/>
    </xf>
    <xf numFmtId="167" fontId="5" fillId="0" borderId="19" xfId="3" applyNumberFormat="1" applyFont="1" applyBorder="1" applyAlignment="1">
      <alignment horizontal="right" vertical="center" wrapText="1"/>
    </xf>
    <xf numFmtId="167" fontId="5" fillId="0" borderId="20" xfId="3" applyNumberFormat="1" applyFont="1" applyBorder="1" applyAlignment="1">
      <alignment horizontal="right" vertical="center" wrapText="1"/>
    </xf>
    <xf numFmtId="165" fontId="4" fillId="0" borderId="49" xfId="3" applyNumberFormat="1" applyFont="1" applyBorder="1" applyAlignment="1">
      <alignment horizontal="right" vertical="center"/>
    </xf>
    <xf numFmtId="165" fontId="4" fillId="0" borderId="50" xfId="3" applyNumberFormat="1" applyFont="1" applyBorder="1" applyAlignment="1">
      <alignment horizontal="right" vertical="center"/>
    </xf>
    <xf numFmtId="165" fontId="4" fillId="0" borderId="51" xfId="3" applyNumberFormat="1" applyFont="1" applyBorder="1" applyAlignment="1">
      <alignment horizontal="right" vertical="center"/>
    </xf>
    <xf numFmtId="165" fontId="4" fillId="0" borderId="52" xfId="3" applyNumberFormat="1" applyFont="1" applyBorder="1" applyAlignment="1">
      <alignment horizontal="right" vertical="center"/>
    </xf>
    <xf numFmtId="167" fontId="5" fillId="0" borderId="23" xfId="3" applyNumberFormat="1" applyFont="1" applyBorder="1" applyAlignment="1">
      <alignment horizontal="right" vertical="center"/>
    </xf>
    <xf numFmtId="167" fontId="5" fillId="0" borderId="22" xfId="3" applyNumberFormat="1" applyFont="1" applyBorder="1" applyAlignment="1">
      <alignment horizontal="right" vertical="center"/>
    </xf>
    <xf numFmtId="167" fontId="5" fillId="0" borderId="47" xfId="3" applyNumberFormat="1" applyFont="1" applyBorder="1" applyAlignment="1">
      <alignment horizontal="right" vertical="center"/>
    </xf>
    <xf numFmtId="167" fontId="5" fillId="0" borderId="24" xfId="3" applyNumberFormat="1" applyFont="1" applyBorder="1" applyAlignment="1">
      <alignment horizontal="right" vertical="center"/>
    </xf>
    <xf numFmtId="167" fontId="5" fillId="0" borderId="27" xfId="3" applyNumberFormat="1" applyFont="1" applyBorder="1" applyAlignment="1">
      <alignment horizontal="right" vertical="center"/>
    </xf>
    <xf numFmtId="167" fontId="5" fillId="0" borderId="28" xfId="3" applyNumberFormat="1" applyFont="1" applyBorder="1" applyAlignment="1">
      <alignment horizontal="right" vertical="center"/>
    </xf>
    <xf numFmtId="167" fontId="5" fillId="0" borderId="53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5" fontId="6" fillId="0" borderId="8" xfId="3" applyNumberFormat="1" applyFont="1" applyBorder="1" applyAlignment="1">
      <alignment horizontal="right" vertical="center"/>
    </xf>
    <xf numFmtId="165" fontId="6" fillId="0" borderId="0" xfId="3" applyNumberFormat="1" applyFont="1" applyAlignment="1">
      <alignment horizontal="right" vertical="center"/>
    </xf>
    <xf numFmtId="165" fontId="6" fillId="0" borderId="19" xfId="3" applyNumberFormat="1" applyFont="1" applyBorder="1" applyAlignment="1">
      <alignment horizontal="right" vertical="center"/>
    </xf>
    <xf numFmtId="165" fontId="6" fillId="0" borderId="20" xfId="3" applyNumberFormat="1" applyFont="1" applyBorder="1" applyAlignment="1">
      <alignment horizontal="right" vertical="center"/>
    </xf>
    <xf numFmtId="0" fontId="1" fillId="3" borderId="27" xfId="3" applyFill="1" applyBorder="1" applyAlignment="1">
      <alignment vertical="top"/>
    </xf>
    <xf numFmtId="0" fontId="4" fillId="3" borderId="14" xfId="3" applyFont="1" applyFill="1" applyBorder="1" applyAlignment="1">
      <alignment vertical="top"/>
    </xf>
  </cellXfs>
  <cellStyles count="4">
    <cellStyle name="Komma" xfId="1" builtinId="3"/>
    <cellStyle name="Link" xfId="2" builtinId="8"/>
    <cellStyle name="Standard" xfId="0" builtinId="0"/>
    <cellStyle name="Standard 3" xfId="3" xr:uid="{87281418-7295-43C7-A969-03BD463C7B06}"/>
  </cellStyles>
  <dxfs count="254"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Online\Jahresband_BJ2022_Version1.1.0_ohne%20Gafiken.xlsx" TargetMode="External"/><Relationship Id="rId1" Type="http://schemas.openxmlformats.org/officeDocument/2006/relationships/externalLinkPath" Target="/StatistikVHS/AKTUELL/Monitoring%20und%20Planung%20VHS%20nach%20BJen/Planung_Doku_BJ2022/Jahresband/Tabellen/Online/Jahresband_BJ2022_Version1.1.0_ohne%20Gafik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0 Geschlecht (Spinnengraf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Siehe Bericht: Ortmanns, V., Huntemann, H., Lux, T. &amp; Bachem, A. (2024): Volkshochschul-Statistik – 61. Folge, Berichtsjahr 2022 (Version 1.1.0).</v>
          </cell>
        </row>
      </sheetData>
      <sheetData sheetId="2">
        <row r="38">
          <cell r="A38" t="str">
            <v>Anmerkungen. Datengrundlage: Volkshochschul-Statistik 2022; Basis: 826 vhs.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oi.org/10.3278/9783763977116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s://creativecommons.org/licenses/by-sa/4.0/deed.de" TargetMode="External"/><Relationship Id="rId4" Type="http://schemas.openxmlformats.org/officeDocument/2006/relationships/hyperlink" Target="https://doi.org/10.3278/9783763977116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CD182-9E50-492B-9020-F1E7031C83F7}">
  <sheetPr>
    <pageSetUpPr fitToPage="1"/>
  </sheetPr>
  <dimension ref="A1:N45"/>
  <sheetViews>
    <sheetView tabSelected="1" view="pageBreakPreview" zoomScaleNormal="112" zoomScaleSheetLayoutView="100" workbookViewId="0">
      <selection sqref="A1:M1"/>
    </sheetView>
  </sheetViews>
  <sheetFormatPr baseColWidth="10" defaultRowHeight="12.75" x14ac:dyDescent="0.2"/>
  <cols>
    <col min="1" max="1" width="12" style="17" customWidth="1"/>
    <col min="2" max="13" width="8.5" style="17" customWidth="1"/>
    <col min="14" max="14" width="2.375" style="16" customWidth="1"/>
    <col min="15" max="16384" width="11" style="17"/>
  </cols>
  <sheetData>
    <row r="1" spans="1:14" s="3" customFormat="1" ht="39.950000000000003" customHeight="1" thickBot="1" x14ac:dyDescent="0.25">
      <c r="A1" s="1" t="str">
        <f>"Tabelle 2: Hauptberufliches Personal nach Ländern " &amp;[1]Hilfswerte!B1</f>
        <v>Tabelle 2: Hauptberufliches Personal nach Ländern 2022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s="3" customFormat="1" ht="18" customHeight="1" x14ac:dyDescent="0.2">
      <c r="A2" s="4" t="s">
        <v>0</v>
      </c>
      <c r="B2" s="5" t="s">
        <v>1</v>
      </c>
      <c r="C2" s="6"/>
      <c r="D2" s="7" t="s">
        <v>2</v>
      </c>
      <c r="E2" s="7"/>
      <c r="F2" s="7"/>
      <c r="G2" s="7"/>
      <c r="H2" s="7"/>
      <c r="I2" s="7"/>
      <c r="J2" s="7"/>
      <c r="K2" s="7"/>
      <c r="L2" s="7"/>
      <c r="M2" s="8"/>
      <c r="N2" s="2"/>
    </row>
    <row r="3" spans="1:14" ht="50.1" customHeight="1" x14ac:dyDescent="0.2">
      <c r="A3" s="9"/>
      <c r="B3" s="10"/>
      <c r="C3" s="11"/>
      <c r="D3" s="12" t="s">
        <v>3</v>
      </c>
      <c r="E3" s="13"/>
      <c r="F3" s="12" t="s">
        <v>4</v>
      </c>
      <c r="G3" s="13"/>
      <c r="H3" s="12" t="s">
        <v>5</v>
      </c>
      <c r="I3" s="14"/>
      <c r="J3" s="12" t="s">
        <v>6</v>
      </c>
      <c r="K3" s="13"/>
      <c r="L3" s="12" t="s">
        <v>7</v>
      </c>
      <c r="M3" s="15"/>
    </row>
    <row r="4" spans="1:14" ht="22.5" x14ac:dyDescent="0.2">
      <c r="A4" s="18"/>
      <c r="B4" s="19" t="s">
        <v>8</v>
      </c>
      <c r="C4" s="20" t="s">
        <v>9</v>
      </c>
      <c r="D4" s="21" t="s">
        <v>8</v>
      </c>
      <c r="E4" s="20" t="s">
        <v>9</v>
      </c>
      <c r="F4" s="21"/>
      <c r="G4" s="22" t="s">
        <v>9</v>
      </c>
      <c r="H4" s="19"/>
      <c r="I4" s="22" t="s">
        <v>9</v>
      </c>
      <c r="J4" s="23"/>
      <c r="K4" s="22" t="s">
        <v>9</v>
      </c>
      <c r="L4" s="23"/>
      <c r="M4" s="24" t="s">
        <v>9</v>
      </c>
    </row>
    <row r="5" spans="1:14" s="32" customFormat="1" x14ac:dyDescent="0.2">
      <c r="A5" s="25" t="s">
        <v>10</v>
      </c>
      <c r="B5" s="26">
        <v>1368.6</v>
      </c>
      <c r="C5" s="26">
        <v>1089.0999999999999</v>
      </c>
      <c r="D5" s="27">
        <v>135.80000000000001</v>
      </c>
      <c r="E5" s="28">
        <v>87.9</v>
      </c>
      <c r="F5" s="27">
        <v>441</v>
      </c>
      <c r="G5" s="29">
        <v>357.5</v>
      </c>
      <c r="H5" s="27">
        <v>620</v>
      </c>
      <c r="I5" s="29">
        <v>553</v>
      </c>
      <c r="J5" s="27">
        <v>106.1</v>
      </c>
      <c r="K5" s="29">
        <v>41.6</v>
      </c>
      <c r="L5" s="27">
        <v>65.7</v>
      </c>
      <c r="M5" s="30">
        <v>49.1</v>
      </c>
      <c r="N5" s="31"/>
    </row>
    <row r="6" spans="1:14" s="39" customFormat="1" ht="11.25" customHeight="1" x14ac:dyDescent="0.2">
      <c r="A6" s="33"/>
      <c r="B6" s="34">
        <v>1</v>
      </c>
      <c r="C6" s="34">
        <v>0.79578000000000004</v>
      </c>
      <c r="D6" s="35">
        <v>9.9229999999999999E-2</v>
      </c>
      <c r="E6" s="36">
        <v>0.64727999999999997</v>
      </c>
      <c r="F6" s="35">
        <v>0.32223000000000002</v>
      </c>
      <c r="G6" s="36">
        <v>0.81066000000000005</v>
      </c>
      <c r="H6" s="35">
        <v>0.45301999999999998</v>
      </c>
      <c r="I6" s="36">
        <v>0.89193999999999996</v>
      </c>
      <c r="J6" s="35">
        <v>7.7520000000000006E-2</v>
      </c>
      <c r="K6" s="36">
        <v>0.39207999999999998</v>
      </c>
      <c r="L6" s="35">
        <v>4.8009999999999997E-2</v>
      </c>
      <c r="M6" s="37">
        <v>0.74734</v>
      </c>
      <c r="N6" s="38"/>
    </row>
    <row r="7" spans="1:14" s="32" customFormat="1" x14ac:dyDescent="0.2">
      <c r="A7" s="33" t="s">
        <v>11</v>
      </c>
      <c r="B7" s="26">
        <v>1643</v>
      </c>
      <c r="C7" s="26">
        <v>1298.5999999999999</v>
      </c>
      <c r="D7" s="27">
        <v>125</v>
      </c>
      <c r="E7" s="28">
        <v>76.7</v>
      </c>
      <c r="F7" s="27">
        <v>696.4</v>
      </c>
      <c r="G7" s="29">
        <v>551.1</v>
      </c>
      <c r="H7" s="27">
        <v>668.9</v>
      </c>
      <c r="I7" s="29">
        <v>588.79999999999995</v>
      </c>
      <c r="J7" s="27">
        <v>110.3</v>
      </c>
      <c r="K7" s="29">
        <v>50.3</v>
      </c>
      <c r="L7" s="27">
        <v>42.4</v>
      </c>
      <c r="M7" s="30">
        <v>31.7</v>
      </c>
      <c r="N7" s="31"/>
    </row>
    <row r="8" spans="1:14" s="39" customFormat="1" ht="11.25" customHeight="1" x14ac:dyDescent="0.2">
      <c r="A8" s="33"/>
      <c r="B8" s="34">
        <v>1</v>
      </c>
      <c r="C8" s="34">
        <v>0.79037999999999997</v>
      </c>
      <c r="D8" s="35">
        <v>7.6079999999999995E-2</v>
      </c>
      <c r="E8" s="36">
        <v>0.61360000000000003</v>
      </c>
      <c r="F8" s="35">
        <v>0.42386000000000001</v>
      </c>
      <c r="G8" s="36">
        <v>0.79135999999999995</v>
      </c>
      <c r="H8" s="35">
        <v>0.40711999999999998</v>
      </c>
      <c r="I8" s="36">
        <v>0.88024999999999998</v>
      </c>
      <c r="J8" s="35">
        <v>6.7129999999999995E-2</v>
      </c>
      <c r="K8" s="36">
        <v>0.45602999999999999</v>
      </c>
      <c r="L8" s="35">
        <v>2.581E-2</v>
      </c>
      <c r="M8" s="37">
        <v>0.74763999999999997</v>
      </c>
      <c r="N8" s="38"/>
    </row>
    <row r="9" spans="1:14" s="32" customFormat="1" x14ac:dyDescent="0.2">
      <c r="A9" s="33" t="s">
        <v>12</v>
      </c>
      <c r="B9" s="26">
        <v>206.4</v>
      </c>
      <c r="C9" s="26">
        <v>150.80000000000001</v>
      </c>
      <c r="D9" s="27">
        <v>11</v>
      </c>
      <c r="E9" s="28">
        <v>5</v>
      </c>
      <c r="F9" s="27">
        <v>88.3</v>
      </c>
      <c r="G9" s="29">
        <v>70.8</v>
      </c>
      <c r="H9" s="27">
        <v>97.3</v>
      </c>
      <c r="I9" s="29">
        <v>71.8</v>
      </c>
      <c r="J9" s="27">
        <v>2.7</v>
      </c>
      <c r="K9" s="29">
        <v>1.2</v>
      </c>
      <c r="L9" s="27">
        <v>7.1</v>
      </c>
      <c r="M9" s="30">
        <v>2</v>
      </c>
      <c r="N9" s="31"/>
    </row>
    <row r="10" spans="1:14" s="39" customFormat="1" ht="11.25" customHeight="1" x14ac:dyDescent="0.2">
      <c r="A10" s="33"/>
      <c r="B10" s="34">
        <v>1</v>
      </c>
      <c r="C10" s="34">
        <v>0.73062000000000005</v>
      </c>
      <c r="D10" s="35">
        <v>5.3289999999999997E-2</v>
      </c>
      <c r="E10" s="36">
        <v>0.45455000000000001</v>
      </c>
      <c r="F10" s="35">
        <v>0.42781000000000002</v>
      </c>
      <c r="G10" s="36">
        <v>0.80181000000000002</v>
      </c>
      <c r="H10" s="35">
        <v>0.47141</v>
      </c>
      <c r="I10" s="36">
        <v>0.73792000000000002</v>
      </c>
      <c r="J10" s="35">
        <v>1.308E-2</v>
      </c>
      <c r="K10" s="36">
        <v>0.44444</v>
      </c>
      <c r="L10" s="35">
        <v>3.44E-2</v>
      </c>
      <c r="M10" s="37">
        <v>0.28169</v>
      </c>
      <c r="N10" s="38"/>
    </row>
    <row r="11" spans="1:14" s="32" customFormat="1" x14ac:dyDescent="0.2">
      <c r="A11" s="33" t="s">
        <v>13</v>
      </c>
      <c r="B11" s="26">
        <v>141.80000000000001</v>
      </c>
      <c r="C11" s="26">
        <v>118.8</v>
      </c>
      <c r="D11" s="27">
        <v>18.7</v>
      </c>
      <c r="E11" s="28">
        <v>14.7</v>
      </c>
      <c r="F11" s="27">
        <v>62.3</v>
      </c>
      <c r="G11" s="29">
        <v>48.7</v>
      </c>
      <c r="H11" s="27">
        <v>57.4</v>
      </c>
      <c r="I11" s="29">
        <v>53</v>
      </c>
      <c r="J11" s="27">
        <v>0.6</v>
      </c>
      <c r="K11" s="29">
        <v>0.6</v>
      </c>
      <c r="L11" s="27">
        <v>2.8</v>
      </c>
      <c r="M11" s="30">
        <v>1.8</v>
      </c>
      <c r="N11" s="31"/>
    </row>
    <row r="12" spans="1:14" s="39" customFormat="1" ht="11.25" customHeight="1" x14ac:dyDescent="0.2">
      <c r="A12" s="33"/>
      <c r="B12" s="34">
        <v>1</v>
      </c>
      <c r="C12" s="34">
        <v>0.83779999999999999</v>
      </c>
      <c r="D12" s="35">
        <v>0.13188</v>
      </c>
      <c r="E12" s="36">
        <v>0.78610000000000002</v>
      </c>
      <c r="F12" s="35">
        <v>0.43935000000000002</v>
      </c>
      <c r="G12" s="36">
        <v>0.78169999999999995</v>
      </c>
      <c r="H12" s="35">
        <v>0.40479999999999999</v>
      </c>
      <c r="I12" s="36">
        <v>0.92334000000000005</v>
      </c>
      <c r="J12" s="35">
        <v>4.2300000000000003E-3</v>
      </c>
      <c r="K12" s="36">
        <v>1</v>
      </c>
      <c r="L12" s="35">
        <v>1.975E-2</v>
      </c>
      <c r="M12" s="37">
        <v>0.64285999999999999</v>
      </c>
      <c r="N12" s="38"/>
    </row>
    <row r="13" spans="1:14" s="32" customFormat="1" x14ac:dyDescent="0.2">
      <c r="A13" s="33" t="s">
        <v>14</v>
      </c>
      <c r="B13" s="26">
        <v>102.2</v>
      </c>
      <c r="C13" s="26">
        <v>74.599999999999994</v>
      </c>
      <c r="D13" s="27">
        <v>2</v>
      </c>
      <c r="E13" s="28">
        <v>1</v>
      </c>
      <c r="F13" s="27">
        <v>35.6</v>
      </c>
      <c r="G13" s="29">
        <v>28.5</v>
      </c>
      <c r="H13" s="27">
        <v>55.4</v>
      </c>
      <c r="I13" s="29">
        <v>43.9</v>
      </c>
      <c r="J13" s="27">
        <v>8.6</v>
      </c>
      <c r="K13" s="29">
        <v>0.6</v>
      </c>
      <c r="L13" s="27">
        <v>0.6</v>
      </c>
      <c r="M13" s="30">
        <v>0.6</v>
      </c>
      <c r="N13" s="31"/>
    </row>
    <row r="14" spans="1:14" s="39" customFormat="1" ht="11.25" customHeight="1" x14ac:dyDescent="0.2">
      <c r="A14" s="33"/>
      <c r="B14" s="34">
        <v>1</v>
      </c>
      <c r="C14" s="34">
        <v>0.72994000000000003</v>
      </c>
      <c r="D14" s="35">
        <v>1.9570000000000001E-2</v>
      </c>
      <c r="E14" s="36">
        <v>0.5</v>
      </c>
      <c r="F14" s="35">
        <v>0.34833999999999998</v>
      </c>
      <c r="G14" s="36">
        <v>0.80056000000000005</v>
      </c>
      <c r="H14" s="35">
        <v>0.54207000000000005</v>
      </c>
      <c r="I14" s="36">
        <v>0.79242000000000001</v>
      </c>
      <c r="J14" s="35">
        <v>8.4150000000000003E-2</v>
      </c>
      <c r="K14" s="36">
        <v>6.9769999999999999E-2</v>
      </c>
      <c r="L14" s="35">
        <v>5.8700000000000002E-3</v>
      </c>
      <c r="M14" s="37">
        <v>1</v>
      </c>
      <c r="N14" s="38"/>
    </row>
    <row r="15" spans="1:14" s="32" customFormat="1" x14ac:dyDescent="0.2">
      <c r="A15" s="33" t="s">
        <v>15</v>
      </c>
      <c r="B15" s="26">
        <v>137.6</v>
      </c>
      <c r="C15" s="26">
        <v>93.7</v>
      </c>
      <c r="D15" s="27">
        <v>2</v>
      </c>
      <c r="E15" s="28">
        <v>0</v>
      </c>
      <c r="F15" s="27">
        <v>36</v>
      </c>
      <c r="G15" s="29">
        <v>32.9</v>
      </c>
      <c r="H15" s="27">
        <v>99.6</v>
      </c>
      <c r="I15" s="29">
        <v>60.8</v>
      </c>
      <c r="J15" s="27">
        <v>0</v>
      </c>
      <c r="K15" s="29">
        <v>0</v>
      </c>
      <c r="L15" s="27">
        <v>0</v>
      </c>
      <c r="M15" s="30">
        <v>0</v>
      </c>
      <c r="N15" s="31"/>
    </row>
    <row r="16" spans="1:14" s="39" customFormat="1" ht="11.25" customHeight="1" x14ac:dyDescent="0.2">
      <c r="A16" s="33"/>
      <c r="B16" s="34">
        <v>1</v>
      </c>
      <c r="C16" s="34">
        <v>0.68096000000000001</v>
      </c>
      <c r="D16" s="35">
        <v>1.453E-2</v>
      </c>
      <c r="E16" s="36" t="s">
        <v>16</v>
      </c>
      <c r="F16" s="35">
        <v>0.26162999999999997</v>
      </c>
      <c r="G16" s="36">
        <v>0.91388999999999998</v>
      </c>
      <c r="H16" s="35">
        <v>0.72384000000000004</v>
      </c>
      <c r="I16" s="36">
        <v>0.61043999999999998</v>
      </c>
      <c r="J16" s="35" t="s">
        <v>16</v>
      </c>
      <c r="K16" s="36" t="s">
        <v>16</v>
      </c>
      <c r="L16" s="35" t="s">
        <v>16</v>
      </c>
      <c r="M16" s="37" t="s">
        <v>16</v>
      </c>
      <c r="N16" s="38"/>
    </row>
    <row r="17" spans="1:14" s="32" customFormat="1" x14ac:dyDescent="0.2">
      <c r="A17" s="33" t="s">
        <v>17</v>
      </c>
      <c r="B17" s="26">
        <v>781.6</v>
      </c>
      <c r="C17" s="26">
        <v>587.4</v>
      </c>
      <c r="D17" s="27">
        <v>41.3</v>
      </c>
      <c r="E17" s="28">
        <v>20.9</v>
      </c>
      <c r="F17" s="27">
        <v>326.10000000000002</v>
      </c>
      <c r="G17" s="29">
        <v>234</v>
      </c>
      <c r="H17" s="27">
        <v>323.89999999999998</v>
      </c>
      <c r="I17" s="29">
        <v>267.8</v>
      </c>
      <c r="J17" s="27">
        <v>17.7</v>
      </c>
      <c r="K17" s="29">
        <v>6.5</v>
      </c>
      <c r="L17" s="27">
        <v>72.599999999999994</v>
      </c>
      <c r="M17" s="30">
        <v>58.2</v>
      </c>
      <c r="N17" s="31"/>
    </row>
    <row r="18" spans="1:14" s="39" customFormat="1" ht="11.25" customHeight="1" x14ac:dyDescent="0.2">
      <c r="A18" s="33"/>
      <c r="B18" s="34">
        <v>1</v>
      </c>
      <c r="C18" s="34">
        <v>0.75153999999999999</v>
      </c>
      <c r="D18" s="35">
        <v>5.2839999999999998E-2</v>
      </c>
      <c r="E18" s="36">
        <v>0.50605</v>
      </c>
      <c r="F18" s="35">
        <v>0.41721999999999998</v>
      </c>
      <c r="G18" s="36">
        <v>0.71757000000000004</v>
      </c>
      <c r="H18" s="35">
        <v>0.41441</v>
      </c>
      <c r="I18" s="36">
        <v>0.82679999999999998</v>
      </c>
      <c r="J18" s="35">
        <v>2.265E-2</v>
      </c>
      <c r="K18" s="36">
        <v>0.36723</v>
      </c>
      <c r="L18" s="35">
        <v>9.289E-2</v>
      </c>
      <c r="M18" s="37">
        <v>0.80164999999999997</v>
      </c>
      <c r="N18" s="38"/>
    </row>
    <row r="19" spans="1:14" s="32" customFormat="1" ht="12.75" customHeight="1" x14ac:dyDescent="0.2">
      <c r="A19" s="33" t="s">
        <v>18</v>
      </c>
      <c r="B19" s="26">
        <v>77.400000000000006</v>
      </c>
      <c r="C19" s="26">
        <v>64.3</v>
      </c>
      <c r="D19" s="27">
        <v>7.3</v>
      </c>
      <c r="E19" s="28">
        <v>4.3</v>
      </c>
      <c r="F19" s="27">
        <v>39.5</v>
      </c>
      <c r="G19" s="29">
        <v>32.6</v>
      </c>
      <c r="H19" s="27">
        <v>30.1</v>
      </c>
      <c r="I19" s="29">
        <v>26.9</v>
      </c>
      <c r="J19" s="27">
        <v>0.5</v>
      </c>
      <c r="K19" s="29">
        <v>0.5</v>
      </c>
      <c r="L19" s="27">
        <v>0</v>
      </c>
      <c r="M19" s="30">
        <v>0</v>
      </c>
      <c r="N19" s="31"/>
    </row>
    <row r="20" spans="1:14" s="39" customFormat="1" ht="11.25" customHeight="1" x14ac:dyDescent="0.2">
      <c r="A20" s="33"/>
      <c r="B20" s="34">
        <v>1</v>
      </c>
      <c r="C20" s="34">
        <v>0.83074999999999999</v>
      </c>
      <c r="D20" s="35">
        <v>9.4320000000000001E-2</v>
      </c>
      <c r="E20" s="36">
        <v>0.58904000000000001</v>
      </c>
      <c r="F20" s="35">
        <v>0.51034000000000002</v>
      </c>
      <c r="G20" s="36">
        <v>0.82532000000000005</v>
      </c>
      <c r="H20" s="35">
        <v>0.38889000000000001</v>
      </c>
      <c r="I20" s="36">
        <v>0.89368999999999998</v>
      </c>
      <c r="J20" s="35">
        <v>6.4599999999999996E-3</v>
      </c>
      <c r="K20" s="36">
        <v>1</v>
      </c>
      <c r="L20" s="35" t="s">
        <v>16</v>
      </c>
      <c r="M20" s="37" t="s">
        <v>16</v>
      </c>
      <c r="N20" s="38"/>
    </row>
    <row r="21" spans="1:14" s="32" customFormat="1" x14ac:dyDescent="0.2">
      <c r="A21" s="33" t="s">
        <v>19</v>
      </c>
      <c r="B21" s="26">
        <v>2104.6</v>
      </c>
      <c r="C21" s="26">
        <v>1573.8</v>
      </c>
      <c r="D21" s="27">
        <v>63.4</v>
      </c>
      <c r="E21" s="28">
        <v>35.700000000000003</v>
      </c>
      <c r="F21" s="27">
        <v>986</v>
      </c>
      <c r="G21" s="29">
        <v>757.5</v>
      </c>
      <c r="H21" s="27">
        <v>633</v>
      </c>
      <c r="I21" s="29">
        <v>499.9</v>
      </c>
      <c r="J21" s="27">
        <v>117.6</v>
      </c>
      <c r="K21" s="29">
        <v>51.8</v>
      </c>
      <c r="L21" s="27">
        <v>304.60000000000002</v>
      </c>
      <c r="M21" s="30">
        <v>228.9</v>
      </c>
      <c r="N21" s="31"/>
    </row>
    <row r="22" spans="1:14" s="39" customFormat="1" ht="11.25" customHeight="1" x14ac:dyDescent="0.2">
      <c r="A22" s="33"/>
      <c r="B22" s="34">
        <v>1</v>
      </c>
      <c r="C22" s="34">
        <v>0.74778999999999995</v>
      </c>
      <c r="D22" s="35">
        <v>3.0120000000000001E-2</v>
      </c>
      <c r="E22" s="36">
        <v>0.56308999999999998</v>
      </c>
      <c r="F22" s="35">
        <v>0.46850000000000003</v>
      </c>
      <c r="G22" s="36">
        <v>0.76826000000000005</v>
      </c>
      <c r="H22" s="35">
        <v>0.30076999999999998</v>
      </c>
      <c r="I22" s="36">
        <v>0.78973000000000004</v>
      </c>
      <c r="J22" s="35">
        <v>5.5879999999999999E-2</v>
      </c>
      <c r="K22" s="36">
        <v>0.44047999999999998</v>
      </c>
      <c r="L22" s="35">
        <v>0.14473</v>
      </c>
      <c r="M22" s="37">
        <v>0.75148000000000004</v>
      </c>
      <c r="N22" s="38"/>
    </row>
    <row r="23" spans="1:14" s="32" customFormat="1" ht="12.75" customHeight="1" x14ac:dyDescent="0.2">
      <c r="A23" s="33" t="s">
        <v>20</v>
      </c>
      <c r="B23" s="26">
        <v>2056.6</v>
      </c>
      <c r="C23" s="26">
        <v>1527.4</v>
      </c>
      <c r="D23" s="27">
        <v>121</v>
      </c>
      <c r="E23" s="28">
        <v>60.4</v>
      </c>
      <c r="F23" s="27">
        <v>961.1</v>
      </c>
      <c r="G23" s="29">
        <v>750.6</v>
      </c>
      <c r="H23" s="27">
        <v>803.8</v>
      </c>
      <c r="I23" s="29">
        <v>641.20000000000005</v>
      </c>
      <c r="J23" s="27">
        <v>105.8</v>
      </c>
      <c r="K23" s="29">
        <v>31.2</v>
      </c>
      <c r="L23" s="27">
        <v>64.900000000000006</v>
      </c>
      <c r="M23" s="30">
        <v>44</v>
      </c>
      <c r="N23" s="31"/>
    </row>
    <row r="24" spans="1:14" s="39" customFormat="1" ht="11.25" customHeight="1" x14ac:dyDescent="0.2">
      <c r="A24" s="33"/>
      <c r="B24" s="34">
        <v>1</v>
      </c>
      <c r="C24" s="34">
        <v>0.74268000000000001</v>
      </c>
      <c r="D24" s="35">
        <v>5.883E-2</v>
      </c>
      <c r="E24" s="36">
        <v>0.49917</v>
      </c>
      <c r="F24" s="35">
        <v>0.46732000000000001</v>
      </c>
      <c r="G24" s="36">
        <v>0.78098000000000001</v>
      </c>
      <c r="H24" s="35">
        <v>0.39084000000000002</v>
      </c>
      <c r="I24" s="36">
        <v>0.79771000000000003</v>
      </c>
      <c r="J24" s="35">
        <v>5.144E-2</v>
      </c>
      <c r="K24" s="36">
        <v>0.2949</v>
      </c>
      <c r="L24" s="35">
        <v>3.1559999999999998E-2</v>
      </c>
      <c r="M24" s="37">
        <v>0.67796999999999996</v>
      </c>
      <c r="N24" s="38"/>
    </row>
    <row r="25" spans="1:14" s="32" customFormat="1" ht="12.75" customHeight="1" x14ac:dyDescent="0.2">
      <c r="A25" s="33" t="s">
        <v>21</v>
      </c>
      <c r="B25" s="26">
        <v>374.5</v>
      </c>
      <c r="C25" s="26">
        <v>294.39999999999998</v>
      </c>
      <c r="D25" s="27">
        <v>44.4</v>
      </c>
      <c r="E25" s="28">
        <v>32.799999999999997</v>
      </c>
      <c r="F25" s="27">
        <v>117.6</v>
      </c>
      <c r="G25" s="29">
        <v>93.3</v>
      </c>
      <c r="H25" s="27">
        <v>188.5</v>
      </c>
      <c r="I25" s="29">
        <v>158.4</v>
      </c>
      <c r="J25" s="27">
        <v>17</v>
      </c>
      <c r="K25" s="29">
        <v>5.6</v>
      </c>
      <c r="L25" s="27">
        <v>7</v>
      </c>
      <c r="M25" s="30">
        <v>4.3</v>
      </c>
      <c r="N25" s="31"/>
    </row>
    <row r="26" spans="1:14" s="39" customFormat="1" ht="12" customHeight="1" x14ac:dyDescent="0.2">
      <c r="A26" s="33"/>
      <c r="B26" s="34">
        <v>1</v>
      </c>
      <c r="C26" s="34">
        <v>0.78610999999999998</v>
      </c>
      <c r="D26" s="35">
        <v>0.11856</v>
      </c>
      <c r="E26" s="36">
        <v>0.73873999999999995</v>
      </c>
      <c r="F26" s="35">
        <v>0.31402000000000002</v>
      </c>
      <c r="G26" s="36">
        <v>0.79337000000000002</v>
      </c>
      <c r="H26" s="35">
        <v>0.50334000000000001</v>
      </c>
      <c r="I26" s="36">
        <v>0.84031999999999996</v>
      </c>
      <c r="J26" s="35">
        <v>4.539E-2</v>
      </c>
      <c r="K26" s="36">
        <v>0.32940999999999998</v>
      </c>
      <c r="L26" s="35">
        <v>1.8689999999999998E-2</v>
      </c>
      <c r="M26" s="37">
        <v>0.61429</v>
      </c>
      <c r="N26" s="38"/>
    </row>
    <row r="27" spans="1:14" s="32" customFormat="1" x14ac:dyDescent="0.2">
      <c r="A27" s="33" t="s">
        <v>22</v>
      </c>
      <c r="B27" s="26">
        <v>100.6</v>
      </c>
      <c r="C27" s="26">
        <v>77.8</v>
      </c>
      <c r="D27" s="27">
        <v>13</v>
      </c>
      <c r="E27" s="28">
        <v>10</v>
      </c>
      <c r="F27" s="27">
        <v>36.200000000000003</v>
      </c>
      <c r="G27" s="29">
        <v>26.6</v>
      </c>
      <c r="H27" s="27">
        <v>46.7</v>
      </c>
      <c r="I27" s="29">
        <v>36.700000000000003</v>
      </c>
      <c r="J27" s="27">
        <v>3.7</v>
      </c>
      <c r="K27" s="29">
        <v>3.5</v>
      </c>
      <c r="L27" s="27">
        <v>1</v>
      </c>
      <c r="M27" s="30">
        <v>1</v>
      </c>
      <c r="N27" s="31"/>
    </row>
    <row r="28" spans="1:14" s="39" customFormat="1" ht="11.25" customHeight="1" x14ac:dyDescent="0.2">
      <c r="A28" s="33"/>
      <c r="B28" s="34">
        <v>1</v>
      </c>
      <c r="C28" s="34">
        <v>0.77336000000000005</v>
      </c>
      <c r="D28" s="35">
        <v>0.12922</v>
      </c>
      <c r="E28" s="36">
        <v>0.76922999999999997</v>
      </c>
      <c r="F28" s="35">
        <v>0.35983999999999999</v>
      </c>
      <c r="G28" s="36">
        <v>0.73480999999999996</v>
      </c>
      <c r="H28" s="35">
        <v>0.46421000000000001</v>
      </c>
      <c r="I28" s="36">
        <v>0.78586999999999996</v>
      </c>
      <c r="J28" s="35">
        <v>3.678E-2</v>
      </c>
      <c r="K28" s="36">
        <v>0.94594999999999996</v>
      </c>
      <c r="L28" s="35">
        <v>9.9399999999999992E-3</v>
      </c>
      <c r="M28" s="37">
        <v>1</v>
      </c>
      <c r="N28" s="38"/>
    </row>
    <row r="29" spans="1:14" s="32" customFormat="1" x14ac:dyDescent="0.2">
      <c r="A29" s="33" t="s">
        <v>23</v>
      </c>
      <c r="B29" s="26">
        <v>255.9</v>
      </c>
      <c r="C29" s="26">
        <v>186.2</v>
      </c>
      <c r="D29" s="27">
        <v>15</v>
      </c>
      <c r="E29" s="28">
        <v>4.5</v>
      </c>
      <c r="F29" s="27">
        <v>134.9</v>
      </c>
      <c r="G29" s="29">
        <v>101.9</v>
      </c>
      <c r="H29" s="27">
        <v>91.4</v>
      </c>
      <c r="I29" s="29">
        <v>75.099999999999994</v>
      </c>
      <c r="J29" s="27">
        <v>13.6</v>
      </c>
      <c r="K29" s="29">
        <v>3.7</v>
      </c>
      <c r="L29" s="27">
        <v>1</v>
      </c>
      <c r="M29" s="30">
        <v>1</v>
      </c>
      <c r="N29" s="31"/>
    </row>
    <row r="30" spans="1:14" s="39" customFormat="1" ht="11.25" customHeight="1" x14ac:dyDescent="0.2">
      <c r="A30" s="33"/>
      <c r="B30" s="34">
        <v>1</v>
      </c>
      <c r="C30" s="34">
        <v>0.72763</v>
      </c>
      <c r="D30" s="35">
        <v>5.8619999999999998E-2</v>
      </c>
      <c r="E30" s="36">
        <v>0.3</v>
      </c>
      <c r="F30" s="35">
        <v>0.52715999999999996</v>
      </c>
      <c r="G30" s="36">
        <v>0.75536999999999999</v>
      </c>
      <c r="H30" s="35">
        <v>0.35716999999999999</v>
      </c>
      <c r="I30" s="36">
        <v>0.82165999999999995</v>
      </c>
      <c r="J30" s="35">
        <v>5.3150000000000003E-2</v>
      </c>
      <c r="K30" s="36">
        <v>0.27206000000000002</v>
      </c>
      <c r="L30" s="35">
        <v>3.9100000000000003E-3</v>
      </c>
      <c r="M30" s="37">
        <v>1</v>
      </c>
      <c r="N30" s="38"/>
    </row>
    <row r="31" spans="1:14" s="32" customFormat="1" ht="12.75" customHeight="1" x14ac:dyDescent="0.2">
      <c r="A31" s="33" t="s">
        <v>24</v>
      </c>
      <c r="B31" s="26">
        <v>123.1</v>
      </c>
      <c r="C31" s="26">
        <v>97</v>
      </c>
      <c r="D31" s="27">
        <v>13.5</v>
      </c>
      <c r="E31" s="28">
        <v>5.5</v>
      </c>
      <c r="F31" s="27">
        <v>62.5</v>
      </c>
      <c r="G31" s="29">
        <v>51.4</v>
      </c>
      <c r="H31" s="27">
        <v>43.4</v>
      </c>
      <c r="I31" s="29">
        <v>39.5</v>
      </c>
      <c r="J31" s="27">
        <v>2.7</v>
      </c>
      <c r="K31" s="29">
        <v>0.6</v>
      </c>
      <c r="L31" s="27">
        <v>1</v>
      </c>
      <c r="M31" s="30">
        <v>0</v>
      </c>
      <c r="N31" s="31"/>
    </row>
    <row r="32" spans="1:14" s="39" customFormat="1" ht="11.25" customHeight="1" x14ac:dyDescent="0.2">
      <c r="A32" s="33"/>
      <c r="B32" s="34">
        <v>1</v>
      </c>
      <c r="C32" s="34">
        <v>0.78798000000000001</v>
      </c>
      <c r="D32" s="35">
        <v>0.10967</v>
      </c>
      <c r="E32" s="36">
        <v>0.40740999999999999</v>
      </c>
      <c r="F32" s="35">
        <v>0.50771999999999995</v>
      </c>
      <c r="G32" s="36">
        <v>0.82240000000000002</v>
      </c>
      <c r="H32" s="35">
        <v>0.35255999999999998</v>
      </c>
      <c r="I32" s="36">
        <v>0.91013999999999995</v>
      </c>
      <c r="J32" s="35">
        <v>2.1930000000000002E-2</v>
      </c>
      <c r="K32" s="36">
        <v>0.22222</v>
      </c>
      <c r="L32" s="35">
        <v>8.1200000000000005E-3</v>
      </c>
      <c r="M32" s="37" t="s">
        <v>16</v>
      </c>
      <c r="N32" s="38"/>
    </row>
    <row r="33" spans="1:14" s="32" customFormat="1" ht="12.75" customHeight="1" x14ac:dyDescent="0.2">
      <c r="A33" s="33" t="s">
        <v>25</v>
      </c>
      <c r="B33" s="26">
        <v>421.7</v>
      </c>
      <c r="C33" s="26">
        <v>338.2</v>
      </c>
      <c r="D33" s="27">
        <v>46.8</v>
      </c>
      <c r="E33" s="28">
        <v>35.299999999999997</v>
      </c>
      <c r="F33" s="27">
        <v>194.6</v>
      </c>
      <c r="G33" s="29">
        <v>151.80000000000001</v>
      </c>
      <c r="H33" s="27">
        <v>143.69999999999999</v>
      </c>
      <c r="I33" s="29">
        <v>129.4</v>
      </c>
      <c r="J33" s="27">
        <v>28.3</v>
      </c>
      <c r="K33" s="29">
        <v>13.4</v>
      </c>
      <c r="L33" s="27">
        <v>8.3000000000000007</v>
      </c>
      <c r="M33" s="30">
        <v>8.3000000000000007</v>
      </c>
      <c r="N33" s="31"/>
    </row>
    <row r="34" spans="1:14" s="39" customFormat="1" ht="11.25" customHeight="1" x14ac:dyDescent="0.2">
      <c r="A34" s="33"/>
      <c r="B34" s="34">
        <v>1</v>
      </c>
      <c r="C34" s="34">
        <v>0.80198999999999998</v>
      </c>
      <c r="D34" s="35">
        <v>0.11098</v>
      </c>
      <c r="E34" s="36">
        <v>0.75427</v>
      </c>
      <c r="F34" s="35">
        <v>0.46146999999999999</v>
      </c>
      <c r="G34" s="36">
        <v>0.78005999999999998</v>
      </c>
      <c r="H34" s="35">
        <v>0.34076000000000001</v>
      </c>
      <c r="I34" s="36">
        <v>0.90049000000000001</v>
      </c>
      <c r="J34" s="35">
        <v>6.7110000000000003E-2</v>
      </c>
      <c r="K34" s="36">
        <v>0.47349999999999998</v>
      </c>
      <c r="L34" s="35">
        <v>1.968E-2</v>
      </c>
      <c r="M34" s="37">
        <v>1</v>
      </c>
      <c r="N34" s="38"/>
    </row>
    <row r="35" spans="1:14" s="32" customFormat="1" x14ac:dyDescent="0.2">
      <c r="A35" s="40" t="s">
        <v>26</v>
      </c>
      <c r="B35" s="26">
        <v>166.2</v>
      </c>
      <c r="C35" s="26">
        <v>125.3</v>
      </c>
      <c r="D35" s="27">
        <v>22.1</v>
      </c>
      <c r="E35" s="28">
        <v>13.1</v>
      </c>
      <c r="F35" s="27">
        <v>74.599999999999994</v>
      </c>
      <c r="G35" s="29">
        <v>54.3</v>
      </c>
      <c r="H35" s="27">
        <v>62.5</v>
      </c>
      <c r="I35" s="29">
        <v>54.7</v>
      </c>
      <c r="J35" s="27">
        <v>5</v>
      </c>
      <c r="K35" s="29">
        <v>2.2000000000000002</v>
      </c>
      <c r="L35" s="27">
        <v>2</v>
      </c>
      <c r="M35" s="30">
        <v>1</v>
      </c>
      <c r="N35" s="31"/>
    </row>
    <row r="36" spans="1:14" s="39" customFormat="1" ht="11.25" customHeight="1" x14ac:dyDescent="0.2">
      <c r="A36" s="41"/>
      <c r="B36" s="42">
        <v>1</v>
      </c>
      <c r="C36" s="43">
        <v>0.75390999999999997</v>
      </c>
      <c r="D36" s="44">
        <v>0.13297</v>
      </c>
      <c r="E36" s="45">
        <v>0.59275999999999995</v>
      </c>
      <c r="F36" s="44">
        <v>0.44885999999999998</v>
      </c>
      <c r="G36" s="45">
        <v>0.72787999999999997</v>
      </c>
      <c r="H36" s="44">
        <v>0.37605</v>
      </c>
      <c r="I36" s="45">
        <v>0.87519999999999998</v>
      </c>
      <c r="J36" s="44">
        <v>3.0079999999999999E-2</v>
      </c>
      <c r="K36" s="45">
        <v>0.44</v>
      </c>
      <c r="L36" s="44">
        <v>1.2030000000000001E-2</v>
      </c>
      <c r="M36" s="46">
        <v>0.5</v>
      </c>
      <c r="N36" s="38"/>
    </row>
    <row r="37" spans="1:14" s="54" customFormat="1" ht="12.75" customHeight="1" x14ac:dyDescent="0.2">
      <c r="A37" s="47" t="s">
        <v>27</v>
      </c>
      <c r="B37" s="48">
        <v>10061.799999999999</v>
      </c>
      <c r="C37" s="48">
        <v>7697.4</v>
      </c>
      <c r="D37" s="49">
        <v>682.3</v>
      </c>
      <c r="E37" s="50">
        <v>407.8</v>
      </c>
      <c r="F37" s="49">
        <v>4292.7</v>
      </c>
      <c r="G37" s="51">
        <v>3343.5</v>
      </c>
      <c r="H37" s="49">
        <v>3965.6</v>
      </c>
      <c r="I37" s="51">
        <v>3300.9</v>
      </c>
      <c r="J37" s="49">
        <v>540.20000000000005</v>
      </c>
      <c r="K37" s="51">
        <v>213.3</v>
      </c>
      <c r="L37" s="49">
        <v>581</v>
      </c>
      <c r="M37" s="52">
        <v>431.9</v>
      </c>
      <c r="N37" s="53"/>
    </row>
    <row r="38" spans="1:14" s="39" customFormat="1" ht="12" customHeight="1" thickBot="1" x14ac:dyDescent="0.25">
      <c r="A38" s="55"/>
      <c r="B38" s="56">
        <v>1</v>
      </c>
      <c r="C38" s="56">
        <v>0.76500999999999997</v>
      </c>
      <c r="D38" s="57">
        <v>6.7809999999999995E-2</v>
      </c>
      <c r="E38" s="58">
        <v>0.59767999999999999</v>
      </c>
      <c r="F38" s="57">
        <v>0.42663000000000001</v>
      </c>
      <c r="G38" s="58">
        <v>0.77888000000000002</v>
      </c>
      <c r="H38" s="57">
        <v>0.39412000000000003</v>
      </c>
      <c r="I38" s="58">
        <v>0.83238000000000001</v>
      </c>
      <c r="J38" s="57">
        <v>5.3690000000000002E-2</v>
      </c>
      <c r="K38" s="58">
        <v>0.39484999999999998</v>
      </c>
      <c r="L38" s="57">
        <v>5.774E-2</v>
      </c>
      <c r="M38" s="59">
        <v>0.74336999999999998</v>
      </c>
      <c r="N38" s="38"/>
    </row>
    <row r="39" spans="1:14" s="16" customFormat="1" x14ac:dyDescent="0.2">
      <c r="E39" s="60"/>
    </row>
    <row r="40" spans="1:14" s="16" customFormat="1" x14ac:dyDescent="0.2">
      <c r="A40" s="61" t="str">
        <f>"Anmerkungen. Datengrundlage: Volkshochschul-Statistik "&amp;[1]Hilfswerte!B1&amp;"; Basis: "&amp;[1]Tabelle1!$C$36&amp;" vhs."</f>
        <v>Anmerkungen. Datengrundlage: Volkshochschul-Statistik 2022; Basis: 826 vhs.</v>
      </c>
      <c r="D40" s="62"/>
      <c r="E40" s="63"/>
      <c r="F40" s="62"/>
      <c r="G40" s="62"/>
    </row>
    <row r="41" spans="1:14" s="16" customFormat="1" x14ac:dyDescent="0.2"/>
    <row r="42" spans="1:14" s="16" customFormat="1" x14ac:dyDescent="0.2">
      <c r="A42" s="61" t="str">
        <f>[1]Tabelle1!$A$41</f>
        <v>Siehe Bericht: Ortmanns, V., Huntemann, H., Lux, T. &amp; Bachem, A. (2024): Volkshochschul-Statistik – 61. Folge, Berichtsjahr 2022 (Version 1.1.0).</v>
      </c>
    </row>
    <row r="43" spans="1:14" s="16" customFormat="1" x14ac:dyDescent="0.2">
      <c r="A43" s="64" t="s">
        <v>28</v>
      </c>
      <c r="F43" s="65"/>
    </row>
    <row r="44" spans="1:14" s="16" customFormat="1" x14ac:dyDescent="0.2"/>
    <row r="45" spans="1:14" s="16" customFormat="1" x14ac:dyDescent="0.2">
      <c r="A45" s="66" t="s">
        <v>29</v>
      </c>
    </row>
  </sheetData>
  <mergeCells count="26">
    <mergeCell ref="A29:A30"/>
    <mergeCell ref="A31:A32"/>
    <mergeCell ref="A33:A34"/>
    <mergeCell ref="A35:A36"/>
    <mergeCell ref="A37:A38"/>
    <mergeCell ref="A17:A18"/>
    <mergeCell ref="A19:A20"/>
    <mergeCell ref="A21:A22"/>
    <mergeCell ref="A23:A24"/>
    <mergeCell ref="A25:A26"/>
    <mergeCell ref="A27:A28"/>
    <mergeCell ref="A5:A6"/>
    <mergeCell ref="A7:A8"/>
    <mergeCell ref="A9:A10"/>
    <mergeCell ref="A11:A12"/>
    <mergeCell ref="A13:A14"/>
    <mergeCell ref="A15:A16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conditionalFormatting sqref="A5:XFD5">
    <cfRule type="cellIs" dxfId="253" priority="51" stopIfTrue="1" operator="equal">
      <formula>0</formula>
    </cfRule>
  </conditionalFormatting>
  <conditionalFormatting sqref="A6:XFD6">
    <cfRule type="cellIs" dxfId="251" priority="49" stopIfTrue="1" operator="equal">
      <formula>1</formula>
    </cfRule>
    <cfRule type="cellIs" dxfId="252" priority="50" stopIfTrue="1" operator="lessThan">
      <formula>0.0005</formula>
    </cfRule>
  </conditionalFormatting>
  <conditionalFormatting sqref="A8:XFD8">
    <cfRule type="cellIs" dxfId="249" priority="46" stopIfTrue="1" operator="equal">
      <formula>1</formula>
    </cfRule>
    <cfRule type="cellIs" dxfId="250" priority="47" stopIfTrue="1" operator="lessThan">
      <formula>0.0005</formula>
    </cfRule>
  </conditionalFormatting>
  <conditionalFormatting sqref="A9:XFD9">
    <cfRule type="cellIs" dxfId="248" priority="45" stopIfTrue="1" operator="equal">
      <formula>0</formula>
    </cfRule>
  </conditionalFormatting>
  <conditionalFormatting sqref="A10:XFD10">
    <cfRule type="cellIs" dxfId="246" priority="43" stopIfTrue="1" operator="equal">
      <formula>1</formula>
    </cfRule>
    <cfRule type="cellIs" dxfId="247" priority="44" stopIfTrue="1" operator="lessThan">
      <formula>0.0005</formula>
    </cfRule>
  </conditionalFormatting>
  <conditionalFormatting sqref="A11:XFD11">
    <cfRule type="cellIs" dxfId="245" priority="42" stopIfTrue="1" operator="equal">
      <formula>0</formula>
    </cfRule>
  </conditionalFormatting>
  <conditionalFormatting sqref="A12:XFD12">
    <cfRule type="cellIs" dxfId="243" priority="40" stopIfTrue="1" operator="equal">
      <formula>1</formula>
    </cfRule>
    <cfRule type="cellIs" dxfId="244" priority="41" stopIfTrue="1" operator="lessThan">
      <formula>0.0005</formula>
    </cfRule>
  </conditionalFormatting>
  <conditionalFormatting sqref="A13:XFD13">
    <cfRule type="cellIs" dxfId="242" priority="39" stopIfTrue="1" operator="equal">
      <formula>0</formula>
    </cfRule>
  </conditionalFormatting>
  <conditionalFormatting sqref="A14:XFD14">
    <cfRule type="cellIs" dxfId="240" priority="37" stopIfTrue="1" operator="equal">
      <formula>1</formula>
    </cfRule>
    <cfRule type="cellIs" dxfId="241" priority="38" stopIfTrue="1" operator="lessThan">
      <formula>0.0005</formula>
    </cfRule>
  </conditionalFormatting>
  <conditionalFormatting sqref="A15:XFD15">
    <cfRule type="cellIs" dxfId="239" priority="36" stopIfTrue="1" operator="equal">
      <formula>0</formula>
    </cfRule>
  </conditionalFormatting>
  <conditionalFormatting sqref="A16:XFD16">
    <cfRule type="cellIs" dxfId="237" priority="34" stopIfTrue="1" operator="equal">
      <formula>1</formula>
    </cfRule>
    <cfRule type="cellIs" dxfId="238" priority="35" stopIfTrue="1" operator="lessThan">
      <formula>0.0005</formula>
    </cfRule>
  </conditionalFormatting>
  <conditionalFormatting sqref="A17:XFD17">
    <cfRule type="cellIs" dxfId="236" priority="33" stopIfTrue="1" operator="equal">
      <formula>0</formula>
    </cfRule>
  </conditionalFormatting>
  <conditionalFormatting sqref="A18:XFD18">
    <cfRule type="cellIs" dxfId="235" priority="31" stopIfTrue="1" operator="equal">
      <formula>1</formula>
    </cfRule>
    <cfRule type="cellIs" dxfId="234" priority="32" stopIfTrue="1" operator="lessThan">
      <formula>0.0005</formula>
    </cfRule>
  </conditionalFormatting>
  <conditionalFormatting sqref="A19:XFD19">
    <cfRule type="cellIs" dxfId="233" priority="30" stopIfTrue="1" operator="equal">
      <formula>0</formula>
    </cfRule>
  </conditionalFormatting>
  <conditionalFormatting sqref="A20:XFD20">
    <cfRule type="cellIs" dxfId="231" priority="28" stopIfTrue="1" operator="equal">
      <formula>1</formula>
    </cfRule>
    <cfRule type="cellIs" dxfId="232" priority="29" stopIfTrue="1" operator="lessThan">
      <formula>0.0005</formula>
    </cfRule>
  </conditionalFormatting>
  <conditionalFormatting sqref="A21:XFD21">
    <cfRule type="cellIs" dxfId="230" priority="27" stopIfTrue="1" operator="equal">
      <formula>0</formula>
    </cfRule>
  </conditionalFormatting>
  <conditionalFormatting sqref="A22:XFD22">
    <cfRule type="cellIs" dxfId="229" priority="25" stopIfTrue="1" operator="equal">
      <formula>1</formula>
    </cfRule>
    <cfRule type="cellIs" dxfId="228" priority="26" stopIfTrue="1" operator="lessThan">
      <formula>0.0005</formula>
    </cfRule>
  </conditionalFormatting>
  <conditionalFormatting sqref="A23:XFD23">
    <cfRule type="cellIs" dxfId="227" priority="24" stopIfTrue="1" operator="equal">
      <formula>0</formula>
    </cfRule>
  </conditionalFormatting>
  <conditionalFormatting sqref="A24:XFD24">
    <cfRule type="cellIs" dxfId="225" priority="22" stopIfTrue="1" operator="equal">
      <formula>1</formula>
    </cfRule>
    <cfRule type="cellIs" dxfId="226" priority="23" stopIfTrue="1" operator="lessThan">
      <formula>0.0005</formula>
    </cfRule>
  </conditionalFormatting>
  <conditionalFormatting sqref="A25:XFD25">
    <cfRule type="cellIs" dxfId="224" priority="21" stopIfTrue="1" operator="equal">
      <formula>0</formula>
    </cfRule>
  </conditionalFormatting>
  <conditionalFormatting sqref="A26:XFD26">
    <cfRule type="cellIs" dxfId="223" priority="19" stopIfTrue="1" operator="equal">
      <formula>1</formula>
    </cfRule>
    <cfRule type="cellIs" dxfId="222" priority="20" stopIfTrue="1" operator="lessThan">
      <formula>0.0005</formula>
    </cfRule>
  </conditionalFormatting>
  <conditionalFormatting sqref="A27:XFD27">
    <cfRule type="cellIs" dxfId="221" priority="18" stopIfTrue="1" operator="equal">
      <formula>0</formula>
    </cfRule>
  </conditionalFormatting>
  <conditionalFormatting sqref="A28:XFD28">
    <cfRule type="cellIs" dxfId="219" priority="16" stopIfTrue="1" operator="equal">
      <formula>1</formula>
    </cfRule>
    <cfRule type="cellIs" dxfId="220" priority="17" stopIfTrue="1" operator="lessThan">
      <formula>0.0005</formula>
    </cfRule>
  </conditionalFormatting>
  <conditionalFormatting sqref="A29:XFD29">
    <cfRule type="cellIs" dxfId="218" priority="15" stopIfTrue="1" operator="equal">
      <formula>0</formula>
    </cfRule>
  </conditionalFormatting>
  <conditionalFormatting sqref="A30:XFD30">
    <cfRule type="cellIs" dxfId="216" priority="13" stopIfTrue="1" operator="equal">
      <formula>1</formula>
    </cfRule>
    <cfRule type="cellIs" dxfId="217" priority="14" stopIfTrue="1" operator="lessThan">
      <formula>0.0005</formula>
    </cfRule>
  </conditionalFormatting>
  <conditionalFormatting sqref="A31:XFD31">
    <cfRule type="cellIs" dxfId="215" priority="12" stopIfTrue="1" operator="equal">
      <formula>0</formula>
    </cfRule>
  </conditionalFormatting>
  <conditionalFormatting sqref="A32:XFD32">
    <cfRule type="cellIs" dxfId="213" priority="10" stopIfTrue="1" operator="equal">
      <formula>1</formula>
    </cfRule>
    <cfRule type="cellIs" dxfId="214" priority="11" stopIfTrue="1" operator="lessThan">
      <formula>0.0005</formula>
    </cfRule>
  </conditionalFormatting>
  <conditionalFormatting sqref="A33:XFD33">
    <cfRule type="cellIs" dxfId="212" priority="9" stopIfTrue="1" operator="equal">
      <formula>0</formula>
    </cfRule>
  </conditionalFormatting>
  <conditionalFormatting sqref="A34:XFD34">
    <cfRule type="cellIs" dxfId="210" priority="7" stopIfTrue="1" operator="equal">
      <formula>1</formula>
    </cfRule>
    <cfRule type="cellIs" dxfId="211" priority="8" stopIfTrue="1" operator="lessThan">
      <formula>0.0005</formula>
    </cfRule>
  </conditionalFormatting>
  <conditionalFormatting sqref="A35:XFD35">
    <cfRule type="cellIs" dxfId="209" priority="6" stopIfTrue="1" operator="equal">
      <formula>0</formula>
    </cfRule>
  </conditionalFormatting>
  <conditionalFormatting sqref="A36:XFD36">
    <cfRule type="cellIs" dxfId="207" priority="4" stopIfTrue="1" operator="equal">
      <formula>1</formula>
    </cfRule>
    <cfRule type="cellIs" dxfId="208" priority="5" stopIfTrue="1" operator="lessThan">
      <formula>0.0005</formula>
    </cfRule>
  </conditionalFormatting>
  <conditionalFormatting sqref="A37:XFD37">
    <cfRule type="cellIs" dxfId="206" priority="3" stopIfTrue="1" operator="equal">
      <formula>0</formula>
    </cfRule>
  </conditionalFormatting>
  <conditionalFormatting sqref="A38:XFD38">
    <cfRule type="cellIs" dxfId="205" priority="1" stopIfTrue="1" operator="equal">
      <formula>1</formula>
    </cfRule>
    <cfRule type="cellIs" dxfId="204" priority="2" stopIfTrue="1" operator="lessThan">
      <formula>0.0005</formula>
    </cfRule>
  </conditionalFormatting>
  <conditionalFormatting sqref="B7:IV7">
    <cfRule type="cellIs" dxfId="203" priority="48" stopIfTrue="1" operator="equal">
      <formula>0</formula>
    </cfRule>
  </conditionalFormatting>
  <hyperlinks>
    <hyperlink ref="A43" r:id="rId1" xr:uid="{1BC54DEF-94DE-4387-8D9A-6EC4BAB74B03}"/>
    <hyperlink ref="A45" r:id="rId2" xr:uid="{F9481759-365C-41B6-9AA3-6C96B3423FE5}"/>
  </hyperlinks>
  <pageMargins left="0.7" right="0.7" top="0.78740157499999996" bottom="0.78740157499999996" header="0.3" footer="0.3"/>
  <pageSetup paperSize="9" scale="67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4FE05-B878-4225-A771-2F969D61F3D2}">
  <sheetPr>
    <pageSetUpPr fitToPage="1"/>
  </sheetPr>
  <dimension ref="A1:K45"/>
  <sheetViews>
    <sheetView view="pageBreakPreview" zoomScaleNormal="100" zoomScaleSheetLayoutView="100" workbookViewId="0">
      <selection sqref="A1:I1"/>
    </sheetView>
  </sheetViews>
  <sheetFormatPr baseColWidth="10" defaultRowHeight="12.75" x14ac:dyDescent="0.2"/>
  <cols>
    <col min="1" max="1" width="12" style="17" customWidth="1"/>
    <col min="2" max="9" width="8.5" style="17" customWidth="1"/>
    <col min="10" max="10" width="2.375" style="16" customWidth="1"/>
    <col min="11" max="11" width="1.75" style="16" customWidth="1"/>
    <col min="12" max="12" width="4.625" style="17" customWidth="1"/>
    <col min="13" max="16384" width="11" style="17"/>
  </cols>
  <sheetData>
    <row r="1" spans="1:11" ht="39.950000000000003" customHeight="1" thickBot="1" x14ac:dyDescent="0.25">
      <c r="A1" s="1" t="str">
        <f>"Tabelle 2.1: Hauptberufliche vhs-Leitung nach Ländern " &amp;[1]Hilfswerte!B1</f>
        <v>Tabelle 2.1: Hauptberufliche vhs-Leitung nach Ländern 2022</v>
      </c>
      <c r="B1" s="1"/>
      <c r="C1" s="1"/>
      <c r="D1" s="1"/>
      <c r="E1" s="1"/>
      <c r="F1" s="1"/>
      <c r="G1" s="1"/>
      <c r="H1" s="1"/>
      <c r="I1" s="1"/>
    </row>
    <row r="2" spans="1:11" ht="18" customHeight="1" x14ac:dyDescent="0.2">
      <c r="A2" s="67" t="s">
        <v>0</v>
      </c>
      <c r="B2" s="5" t="s">
        <v>30</v>
      </c>
      <c r="C2" s="6"/>
      <c r="D2" s="68" t="s">
        <v>2</v>
      </c>
      <c r="E2" s="68"/>
      <c r="F2" s="68"/>
      <c r="G2" s="68"/>
      <c r="H2" s="68"/>
      <c r="I2" s="69"/>
    </row>
    <row r="3" spans="1:11" ht="50.1" customHeight="1" x14ac:dyDescent="0.2">
      <c r="A3" s="70"/>
      <c r="B3" s="10"/>
      <c r="C3" s="11"/>
      <c r="D3" s="12" t="s">
        <v>31</v>
      </c>
      <c r="E3" s="71"/>
      <c r="F3" s="12" t="s">
        <v>32</v>
      </c>
      <c r="G3" s="71"/>
      <c r="H3" s="12" t="s">
        <v>33</v>
      </c>
      <c r="I3" s="72"/>
    </row>
    <row r="4" spans="1:11" ht="22.5" x14ac:dyDescent="0.2">
      <c r="A4" s="73"/>
      <c r="B4" s="21" t="s">
        <v>8</v>
      </c>
      <c r="C4" s="20" t="s">
        <v>9</v>
      </c>
      <c r="D4" s="21" t="s">
        <v>8</v>
      </c>
      <c r="E4" s="20" t="s">
        <v>9</v>
      </c>
      <c r="F4" s="74" t="s">
        <v>8</v>
      </c>
      <c r="G4" s="20" t="s">
        <v>9</v>
      </c>
      <c r="H4" s="21" t="s">
        <v>8</v>
      </c>
      <c r="I4" s="24" t="s">
        <v>9</v>
      </c>
    </row>
    <row r="5" spans="1:11" ht="12.75" customHeight="1" x14ac:dyDescent="0.2">
      <c r="A5" s="25" t="s">
        <v>10</v>
      </c>
      <c r="B5" s="75">
        <v>135.80000000000001</v>
      </c>
      <c r="C5" s="76">
        <v>87.9</v>
      </c>
      <c r="D5" s="77">
        <v>91.4</v>
      </c>
      <c r="E5" s="76">
        <v>58.1</v>
      </c>
      <c r="F5" s="77">
        <v>32.799999999999997</v>
      </c>
      <c r="G5" s="76">
        <v>22</v>
      </c>
      <c r="H5" s="77">
        <v>11.6</v>
      </c>
      <c r="I5" s="78">
        <v>7.8</v>
      </c>
    </row>
    <row r="6" spans="1:11" s="84" customFormat="1" x14ac:dyDescent="0.2">
      <c r="A6" s="33"/>
      <c r="B6" s="79">
        <v>1</v>
      </c>
      <c r="C6" s="80">
        <v>0.64727999999999997</v>
      </c>
      <c r="D6" s="81">
        <v>0.67305000000000004</v>
      </c>
      <c r="E6" s="80">
        <v>0.63566999999999996</v>
      </c>
      <c r="F6" s="81">
        <v>0.24152999999999999</v>
      </c>
      <c r="G6" s="80">
        <v>0.67073000000000005</v>
      </c>
      <c r="H6" s="81">
        <v>8.5419999999999996E-2</v>
      </c>
      <c r="I6" s="82">
        <v>0.67240999999999995</v>
      </c>
      <c r="J6" s="83"/>
      <c r="K6" s="83"/>
    </row>
    <row r="7" spans="1:11" x14ac:dyDescent="0.2">
      <c r="A7" s="33" t="s">
        <v>11</v>
      </c>
      <c r="B7" s="75">
        <v>125</v>
      </c>
      <c r="C7" s="76">
        <v>76.7</v>
      </c>
      <c r="D7" s="77">
        <v>99.5</v>
      </c>
      <c r="E7" s="76">
        <v>60.1</v>
      </c>
      <c r="F7" s="77">
        <v>21.9</v>
      </c>
      <c r="G7" s="76">
        <v>15.5</v>
      </c>
      <c r="H7" s="77">
        <v>3.6</v>
      </c>
      <c r="I7" s="78">
        <v>1.1000000000000001</v>
      </c>
    </row>
    <row r="8" spans="1:11" x14ac:dyDescent="0.2">
      <c r="A8" s="33"/>
      <c r="B8" s="79">
        <v>1</v>
      </c>
      <c r="C8" s="80">
        <v>0.61360000000000003</v>
      </c>
      <c r="D8" s="81">
        <v>0.79600000000000004</v>
      </c>
      <c r="E8" s="80">
        <v>0.60402</v>
      </c>
      <c r="F8" s="81">
        <v>0.17519999999999999</v>
      </c>
      <c r="G8" s="80">
        <v>0.70775999999999994</v>
      </c>
      <c r="H8" s="81">
        <v>2.8799999999999999E-2</v>
      </c>
      <c r="I8" s="82">
        <v>0.30556</v>
      </c>
    </row>
    <row r="9" spans="1:11" x14ac:dyDescent="0.2">
      <c r="A9" s="33" t="s">
        <v>12</v>
      </c>
      <c r="B9" s="75">
        <v>11</v>
      </c>
      <c r="C9" s="76">
        <v>5</v>
      </c>
      <c r="D9" s="77">
        <v>10.5</v>
      </c>
      <c r="E9" s="76">
        <v>4.8</v>
      </c>
      <c r="F9" s="77">
        <v>0.5</v>
      </c>
      <c r="G9" s="76">
        <v>0.2</v>
      </c>
      <c r="H9" s="77">
        <v>0</v>
      </c>
      <c r="I9" s="78">
        <v>0</v>
      </c>
    </row>
    <row r="10" spans="1:11" x14ac:dyDescent="0.2">
      <c r="A10" s="33"/>
      <c r="B10" s="79">
        <v>1</v>
      </c>
      <c r="C10" s="80">
        <v>0.45455000000000001</v>
      </c>
      <c r="D10" s="81">
        <v>0.95455000000000001</v>
      </c>
      <c r="E10" s="80">
        <v>0.45713999999999999</v>
      </c>
      <c r="F10" s="81">
        <v>4.5449999999999997E-2</v>
      </c>
      <c r="G10" s="80">
        <v>0.4</v>
      </c>
      <c r="H10" s="81" t="s">
        <v>16</v>
      </c>
      <c r="I10" s="82" t="s">
        <v>16</v>
      </c>
    </row>
    <row r="11" spans="1:11" x14ac:dyDescent="0.2">
      <c r="A11" s="33" t="s">
        <v>13</v>
      </c>
      <c r="B11" s="75">
        <v>18.7</v>
      </c>
      <c r="C11" s="76">
        <v>14.7</v>
      </c>
      <c r="D11" s="77">
        <v>13.6</v>
      </c>
      <c r="E11" s="76">
        <v>9.8000000000000007</v>
      </c>
      <c r="F11" s="77">
        <v>4.3</v>
      </c>
      <c r="G11" s="76">
        <v>4.0999999999999996</v>
      </c>
      <c r="H11" s="77">
        <v>0.8</v>
      </c>
      <c r="I11" s="78">
        <v>0.8</v>
      </c>
    </row>
    <row r="12" spans="1:11" x14ac:dyDescent="0.2">
      <c r="A12" s="33"/>
      <c r="B12" s="79">
        <v>1</v>
      </c>
      <c r="C12" s="80">
        <v>0.78610000000000002</v>
      </c>
      <c r="D12" s="81">
        <v>0.72726999999999997</v>
      </c>
      <c r="E12" s="80">
        <v>0.72058999999999995</v>
      </c>
      <c r="F12" s="81">
        <v>0.22994999999999999</v>
      </c>
      <c r="G12" s="80">
        <v>0.95348999999999995</v>
      </c>
      <c r="H12" s="81">
        <v>4.2779999999999999E-2</v>
      </c>
      <c r="I12" s="82">
        <v>1</v>
      </c>
    </row>
    <row r="13" spans="1:11" x14ac:dyDescent="0.2">
      <c r="A13" s="33" t="s">
        <v>14</v>
      </c>
      <c r="B13" s="75">
        <v>2</v>
      </c>
      <c r="C13" s="76">
        <v>1</v>
      </c>
      <c r="D13" s="77">
        <v>1.8</v>
      </c>
      <c r="E13" s="76">
        <v>0.8</v>
      </c>
      <c r="F13" s="77">
        <v>0.2</v>
      </c>
      <c r="G13" s="76">
        <v>0.2</v>
      </c>
      <c r="H13" s="77">
        <v>0</v>
      </c>
      <c r="I13" s="78">
        <v>0</v>
      </c>
    </row>
    <row r="14" spans="1:11" x14ac:dyDescent="0.2">
      <c r="A14" s="33"/>
      <c r="B14" s="79">
        <v>1</v>
      </c>
      <c r="C14" s="80">
        <v>0.5</v>
      </c>
      <c r="D14" s="81">
        <v>0.9</v>
      </c>
      <c r="E14" s="80">
        <v>0.44444</v>
      </c>
      <c r="F14" s="81">
        <v>0.1</v>
      </c>
      <c r="G14" s="80">
        <v>1</v>
      </c>
      <c r="H14" s="81" t="s">
        <v>16</v>
      </c>
      <c r="I14" s="82" t="s">
        <v>16</v>
      </c>
    </row>
    <row r="15" spans="1:11" x14ac:dyDescent="0.2">
      <c r="A15" s="33" t="s">
        <v>15</v>
      </c>
      <c r="B15" s="75">
        <v>2</v>
      </c>
      <c r="C15" s="76">
        <v>0</v>
      </c>
      <c r="D15" s="77">
        <v>1.5</v>
      </c>
      <c r="E15" s="76">
        <v>0</v>
      </c>
      <c r="F15" s="77">
        <v>0</v>
      </c>
      <c r="G15" s="76">
        <v>0</v>
      </c>
      <c r="H15" s="77">
        <v>0.5</v>
      </c>
      <c r="I15" s="78">
        <v>0</v>
      </c>
    </row>
    <row r="16" spans="1:11" x14ac:dyDescent="0.2">
      <c r="A16" s="33"/>
      <c r="B16" s="79">
        <v>1</v>
      </c>
      <c r="C16" s="80" t="s">
        <v>16</v>
      </c>
      <c r="D16" s="81">
        <v>0.75</v>
      </c>
      <c r="E16" s="80" t="s">
        <v>16</v>
      </c>
      <c r="F16" s="81" t="s">
        <v>16</v>
      </c>
      <c r="G16" s="80" t="s">
        <v>16</v>
      </c>
      <c r="H16" s="81">
        <v>0.25</v>
      </c>
      <c r="I16" s="82" t="s">
        <v>16</v>
      </c>
    </row>
    <row r="17" spans="1:9" x14ac:dyDescent="0.2">
      <c r="A17" s="33" t="s">
        <v>17</v>
      </c>
      <c r="B17" s="75">
        <v>41.3</v>
      </c>
      <c r="C17" s="76">
        <v>20.9</v>
      </c>
      <c r="D17" s="77">
        <v>30.9</v>
      </c>
      <c r="E17" s="76">
        <v>14.6</v>
      </c>
      <c r="F17" s="77">
        <v>8.5</v>
      </c>
      <c r="G17" s="76">
        <v>5.3</v>
      </c>
      <c r="H17" s="77">
        <v>1.9</v>
      </c>
      <c r="I17" s="78">
        <v>1</v>
      </c>
    </row>
    <row r="18" spans="1:9" x14ac:dyDescent="0.2">
      <c r="A18" s="33"/>
      <c r="B18" s="79">
        <v>1</v>
      </c>
      <c r="C18" s="80">
        <v>0.50605</v>
      </c>
      <c r="D18" s="81">
        <v>0.74817999999999996</v>
      </c>
      <c r="E18" s="80">
        <v>0.47249000000000002</v>
      </c>
      <c r="F18" s="81">
        <v>0.20580999999999999</v>
      </c>
      <c r="G18" s="80">
        <v>0.62353000000000003</v>
      </c>
      <c r="H18" s="81">
        <v>4.5999999999999999E-2</v>
      </c>
      <c r="I18" s="82">
        <v>0.52632000000000001</v>
      </c>
    </row>
    <row r="19" spans="1:9" ht="12.75" customHeight="1" x14ac:dyDescent="0.2">
      <c r="A19" s="33" t="s">
        <v>18</v>
      </c>
      <c r="B19" s="75">
        <v>7.3</v>
      </c>
      <c r="C19" s="76">
        <v>4.3</v>
      </c>
      <c r="D19" s="77">
        <v>5.7</v>
      </c>
      <c r="E19" s="76">
        <v>3.7</v>
      </c>
      <c r="F19" s="77">
        <v>1.5</v>
      </c>
      <c r="G19" s="76">
        <v>0.6</v>
      </c>
      <c r="H19" s="77">
        <v>0.1</v>
      </c>
      <c r="I19" s="78">
        <v>0</v>
      </c>
    </row>
    <row r="20" spans="1:9" x14ac:dyDescent="0.2">
      <c r="A20" s="33"/>
      <c r="B20" s="79">
        <v>1</v>
      </c>
      <c r="C20" s="80">
        <v>0.58904000000000001</v>
      </c>
      <c r="D20" s="81">
        <v>0.78081999999999996</v>
      </c>
      <c r="E20" s="80">
        <v>0.64912000000000003</v>
      </c>
      <c r="F20" s="81">
        <v>0.20548</v>
      </c>
      <c r="G20" s="80">
        <v>0.4</v>
      </c>
      <c r="H20" s="81">
        <v>1.37E-2</v>
      </c>
      <c r="I20" s="82" t="s">
        <v>16</v>
      </c>
    </row>
    <row r="21" spans="1:9" x14ac:dyDescent="0.2">
      <c r="A21" s="33" t="s">
        <v>19</v>
      </c>
      <c r="B21" s="75">
        <v>63.4</v>
      </c>
      <c r="C21" s="76">
        <v>35.700000000000003</v>
      </c>
      <c r="D21" s="77">
        <v>48.9</v>
      </c>
      <c r="E21" s="76">
        <v>27.6</v>
      </c>
      <c r="F21" s="77">
        <v>11.3</v>
      </c>
      <c r="G21" s="76">
        <v>7.3</v>
      </c>
      <c r="H21" s="77">
        <v>3.2</v>
      </c>
      <c r="I21" s="78">
        <v>0.8</v>
      </c>
    </row>
    <row r="22" spans="1:9" x14ac:dyDescent="0.2">
      <c r="A22" s="33"/>
      <c r="B22" s="79">
        <v>1</v>
      </c>
      <c r="C22" s="80">
        <v>0.56308999999999998</v>
      </c>
      <c r="D22" s="81">
        <v>0.77129000000000003</v>
      </c>
      <c r="E22" s="80">
        <v>0.56442000000000003</v>
      </c>
      <c r="F22" s="81">
        <v>0.17823</v>
      </c>
      <c r="G22" s="80">
        <v>0.64602000000000004</v>
      </c>
      <c r="H22" s="81">
        <v>5.0470000000000001E-2</v>
      </c>
      <c r="I22" s="82">
        <v>0.25</v>
      </c>
    </row>
    <row r="23" spans="1:9" ht="12.75" customHeight="1" x14ac:dyDescent="0.2">
      <c r="A23" s="33" t="s">
        <v>20</v>
      </c>
      <c r="B23" s="75">
        <v>121</v>
      </c>
      <c r="C23" s="76">
        <v>60.4</v>
      </c>
      <c r="D23" s="77">
        <v>83.5</v>
      </c>
      <c r="E23" s="76">
        <v>41.6</v>
      </c>
      <c r="F23" s="77">
        <v>35.6</v>
      </c>
      <c r="G23" s="76">
        <v>17.100000000000001</v>
      </c>
      <c r="H23" s="77">
        <v>1.9</v>
      </c>
      <c r="I23" s="78">
        <v>1.7</v>
      </c>
    </row>
    <row r="24" spans="1:9" x14ac:dyDescent="0.2">
      <c r="A24" s="33"/>
      <c r="B24" s="79">
        <v>1</v>
      </c>
      <c r="C24" s="80">
        <v>0.49917</v>
      </c>
      <c r="D24" s="81">
        <v>0.69008000000000003</v>
      </c>
      <c r="E24" s="80">
        <v>0.49819999999999998</v>
      </c>
      <c r="F24" s="81">
        <v>0.29421000000000003</v>
      </c>
      <c r="G24" s="80">
        <v>0.48033999999999999</v>
      </c>
      <c r="H24" s="81">
        <v>1.5699999999999999E-2</v>
      </c>
      <c r="I24" s="82">
        <v>0.89473999999999998</v>
      </c>
    </row>
    <row r="25" spans="1:9" x14ac:dyDescent="0.2">
      <c r="A25" s="33" t="s">
        <v>21</v>
      </c>
      <c r="B25" s="75">
        <v>44.4</v>
      </c>
      <c r="C25" s="76">
        <v>32.799999999999997</v>
      </c>
      <c r="D25" s="77">
        <v>27.5</v>
      </c>
      <c r="E25" s="76">
        <v>19.600000000000001</v>
      </c>
      <c r="F25" s="77">
        <v>14</v>
      </c>
      <c r="G25" s="76">
        <v>10.8</v>
      </c>
      <c r="H25" s="77">
        <v>2.9</v>
      </c>
      <c r="I25" s="78">
        <v>2.4</v>
      </c>
    </row>
    <row r="26" spans="1:9" x14ac:dyDescent="0.2">
      <c r="A26" s="33"/>
      <c r="B26" s="79">
        <v>1</v>
      </c>
      <c r="C26" s="80">
        <v>0.73873999999999995</v>
      </c>
      <c r="D26" s="81">
        <v>0.61936999999999998</v>
      </c>
      <c r="E26" s="80">
        <v>0.71272999999999997</v>
      </c>
      <c r="F26" s="81">
        <v>0.31531999999999999</v>
      </c>
      <c r="G26" s="80">
        <v>0.77142999999999995</v>
      </c>
      <c r="H26" s="81">
        <v>6.5320000000000003E-2</v>
      </c>
      <c r="I26" s="82">
        <v>0.82759000000000005</v>
      </c>
    </row>
    <row r="27" spans="1:9" x14ac:dyDescent="0.2">
      <c r="A27" s="33" t="s">
        <v>22</v>
      </c>
      <c r="B27" s="75">
        <v>13</v>
      </c>
      <c r="C27" s="76">
        <v>10</v>
      </c>
      <c r="D27" s="77">
        <v>10.1</v>
      </c>
      <c r="E27" s="76">
        <v>7.3</v>
      </c>
      <c r="F27" s="77">
        <v>2.4</v>
      </c>
      <c r="G27" s="76">
        <v>2.2000000000000002</v>
      </c>
      <c r="H27" s="77">
        <v>0.5</v>
      </c>
      <c r="I27" s="78">
        <v>0.5</v>
      </c>
    </row>
    <row r="28" spans="1:9" x14ac:dyDescent="0.2">
      <c r="A28" s="33"/>
      <c r="B28" s="79">
        <v>1</v>
      </c>
      <c r="C28" s="80">
        <v>0.76922999999999997</v>
      </c>
      <c r="D28" s="81">
        <v>0.77692000000000005</v>
      </c>
      <c r="E28" s="80">
        <v>0.72277000000000002</v>
      </c>
      <c r="F28" s="81">
        <v>0.18462000000000001</v>
      </c>
      <c r="G28" s="80">
        <v>0.91666999999999998</v>
      </c>
      <c r="H28" s="81">
        <v>3.8460000000000001E-2</v>
      </c>
      <c r="I28" s="82">
        <v>1</v>
      </c>
    </row>
    <row r="29" spans="1:9" x14ac:dyDescent="0.2">
      <c r="A29" s="33" t="s">
        <v>23</v>
      </c>
      <c r="B29" s="75">
        <v>15</v>
      </c>
      <c r="C29" s="76">
        <v>4.5</v>
      </c>
      <c r="D29" s="77">
        <v>11</v>
      </c>
      <c r="E29" s="76">
        <v>3</v>
      </c>
      <c r="F29" s="77">
        <v>3.5</v>
      </c>
      <c r="G29" s="76">
        <v>1</v>
      </c>
      <c r="H29" s="77">
        <v>0.5</v>
      </c>
      <c r="I29" s="78">
        <v>0.5</v>
      </c>
    </row>
    <row r="30" spans="1:9" x14ac:dyDescent="0.2">
      <c r="A30" s="33"/>
      <c r="B30" s="79">
        <v>1</v>
      </c>
      <c r="C30" s="80">
        <v>0.3</v>
      </c>
      <c r="D30" s="81">
        <v>0.73333000000000004</v>
      </c>
      <c r="E30" s="80">
        <v>0.27272999999999997</v>
      </c>
      <c r="F30" s="81">
        <v>0.23333000000000001</v>
      </c>
      <c r="G30" s="80">
        <v>0.28571000000000002</v>
      </c>
      <c r="H30" s="81">
        <v>3.3329999999999999E-2</v>
      </c>
      <c r="I30" s="82">
        <v>1</v>
      </c>
    </row>
    <row r="31" spans="1:9" x14ac:dyDescent="0.2">
      <c r="A31" s="33" t="s">
        <v>24</v>
      </c>
      <c r="B31" s="75">
        <v>13.5</v>
      </c>
      <c r="C31" s="76">
        <v>5.5</v>
      </c>
      <c r="D31" s="77">
        <v>10.1</v>
      </c>
      <c r="E31" s="76">
        <v>4.7</v>
      </c>
      <c r="F31" s="77">
        <v>2.8</v>
      </c>
      <c r="G31" s="76">
        <v>0.8</v>
      </c>
      <c r="H31" s="77">
        <v>0.6</v>
      </c>
      <c r="I31" s="78">
        <v>0</v>
      </c>
    </row>
    <row r="32" spans="1:9" x14ac:dyDescent="0.2">
      <c r="A32" s="33"/>
      <c r="B32" s="79">
        <v>1</v>
      </c>
      <c r="C32" s="80">
        <v>0.40740999999999999</v>
      </c>
      <c r="D32" s="81">
        <v>0.74814999999999998</v>
      </c>
      <c r="E32" s="80">
        <v>0.46534999999999999</v>
      </c>
      <c r="F32" s="81">
        <v>0.20741000000000001</v>
      </c>
      <c r="G32" s="80">
        <v>0.28571000000000002</v>
      </c>
      <c r="H32" s="81">
        <v>4.444E-2</v>
      </c>
      <c r="I32" s="82" t="s">
        <v>16</v>
      </c>
    </row>
    <row r="33" spans="1:9" ht="12.75" customHeight="1" x14ac:dyDescent="0.2">
      <c r="A33" s="33" t="s">
        <v>25</v>
      </c>
      <c r="B33" s="75">
        <v>46.8</v>
      </c>
      <c r="C33" s="76">
        <v>35.299999999999997</v>
      </c>
      <c r="D33" s="77">
        <v>37</v>
      </c>
      <c r="E33" s="76">
        <v>27.5</v>
      </c>
      <c r="F33" s="77">
        <v>8.5</v>
      </c>
      <c r="G33" s="76">
        <v>7.7</v>
      </c>
      <c r="H33" s="77">
        <v>1.3</v>
      </c>
      <c r="I33" s="78">
        <v>0.1</v>
      </c>
    </row>
    <row r="34" spans="1:9" x14ac:dyDescent="0.2">
      <c r="A34" s="33"/>
      <c r="B34" s="79">
        <v>1</v>
      </c>
      <c r="C34" s="80">
        <v>0.75427</v>
      </c>
      <c r="D34" s="81">
        <v>0.79059999999999997</v>
      </c>
      <c r="E34" s="80">
        <v>0.74324000000000001</v>
      </c>
      <c r="F34" s="81">
        <v>0.18162</v>
      </c>
      <c r="G34" s="80">
        <v>0.90588000000000002</v>
      </c>
      <c r="H34" s="81">
        <v>2.7779999999999999E-2</v>
      </c>
      <c r="I34" s="82">
        <v>7.6920000000000002E-2</v>
      </c>
    </row>
    <row r="35" spans="1:9" x14ac:dyDescent="0.2">
      <c r="A35" s="85" t="s">
        <v>26</v>
      </c>
      <c r="B35" s="75">
        <v>22.1</v>
      </c>
      <c r="C35" s="76">
        <v>13.1</v>
      </c>
      <c r="D35" s="77">
        <v>16.2</v>
      </c>
      <c r="E35" s="76">
        <v>9.6</v>
      </c>
      <c r="F35" s="77">
        <v>5.3</v>
      </c>
      <c r="G35" s="76">
        <v>3.4</v>
      </c>
      <c r="H35" s="77">
        <v>0.6</v>
      </c>
      <c r="I35" s="78">
        <v>0.1</v>
      </c>
    </row>
    <row r="36" spans="1:9" x14ac:dyDescent="0.2">
      <c r="A36" s="41"/>
      <c r="B36" s="86">
        <v>1</v>
      </c>
      <c r="C36" s="80">
        <v>0.59275999999999995</v>
      </c>
      <c r="D36" s="87">
        <v>0.73302999999999996</v>
      </c>
      <c r="E36" s="80">
        <v>0.59258999999999995</v>
      </c>
      <c r="F36" s="81">
        <v>0.23982000000000001</v>
      </c>
      <c r="G36" s="80">
        <v>0.64151000000000002</v>
      </c>
      <c r="H36" s="81">
        <v>2.7150000000000001E-2</v>
      </c>
      <c r="I36" s="82">
        <v>0.16667000000000001</v>
      </c>
    </row>
    <row r="37" spans="1:9" x14ac:dyDescent="0.2">
      <c r="A37" s="47" t="s">
        <v>27</v>
      </c>
      <c r="B37" s="88">
        <v>682.3</v>
      </c>
      <c r="C37" s="89">
        <v>407.8</v>
      </c>
      <c r="D37" s="90">
        <v>499.2</v>
      </c>
      <c r="E37" s="89">
        <v>292.8</v>
      </c>
      <c r="F37" s="90">
        <v>153.1</v>
      </c>
      <c r="G37" s="89">
        <v>98.2</v>
      </c>
      <c r="H37" s="90">
        <v>30</v>
      </c>
      <c r="I37" s="91">
        <v>16.8</v>
      </c>
    </row>
    <row r="38" spans="1:9" ht="13.5" thickBot="1" x14ac:dyDescent="0.25">
      <c r="A38" s="55"/>
      <c r="B38" s="92">
        <v>1</v>
      </c>
      <c r="C38" s="93">
        <v>0.59767999999999999</v>
      </c>
      <c r="D38" s="94">
        <v>0.73163999999999996</v>
      </c>
      <c r="E38" s="93">
        <v>0.58653999999999995</v>
      </c>
      <c r="F38" s="94">
        <v>0.22439000000000001</v>
      </c>
      <c r="G38" s="93">
        <v>0.64141000000000004</v>
      </c>
      <c r="H38" s="94">
        <v>4.3970000000000002E-2</v>
      </c>
      <c r="I38" s="95">
        <v>0.56000000000000005</v>
      </c>
    </row>
    <row r="39" spans="1:9" s="16" customFormat="1" x14ac:dyDescent="0.2"/>
    <row r="40" spans="1:9" s="16" customFormat="1" x14ac:dyDescent="0.2">
      <c r="A40" s="61" t="str">
        <f>"Anmerkungen. Datengrundlage: Volkshochschul-Statistik "&amp;[1]Hilfswerte!B1&amp;"; Basis: "&amp;[1]Tabelle1!$C$36&amp;" vhs."</f>
        <v>Anmerkungen. Datengrundlage: Volkshochschul-Statistik 2022; Basis: 826 vhs.</v>
      </c>
    </row>
    <row r="41" spans="1:9" s="16" customFormat="1" x14ac:dyDescent="0.2"/>
    <row r="42" spans="1:9" s="16" customFormat="1" x14ac:dyDescent="0.2">
      <c r="A42" s="61" t="str">
        <f>[1]Tabelle1!$A$41</f>
        <v>Siehe Bericht: Ortmanns, V., Huntemann, H., Lux, T. &amp; Bachem, A. (2024): Volkshochschul-Statistik – 61. Folge, Berichtsjahr 2022 (Version 1.1.0).</v>
      </c>
    </row>
    <row r="43" spans="1:9" s="16" customFormat="1" x14ac:dyDescent="0.2">
      <c r="A43" s="64" t="s">
        <v>28</v>
      </c>
      <c r="F43" s="65"/>
    </row>
    <row r="44" spans="1:9" s="16" customFormat="1" x14ac:dyDescent="0.2"/>
    <row r="45" spans="1:9" s="16" customFormat="1" x14ac:dyDescent="0.2">
      <c r="A45" s="66" t="s">
        <v>29</v>
      </c>
    </row>
  </sheetData>
  <mergeCells count="24">
    <mergeCell ref="A29:A30"/>
    <mergeCell ref="A31:A32"/>
    <mergeCell ref="A33:A34"/>
    <mergeCell ref="A35:A36"/>
    <mergeCell ref="A37:A38"/>
    <mergeCell ref="A17:A18"/>
    <mergeCell ref="A19:A20"/>
    <mergeCell ref="A21:A22"/>
    <mergeCell ref="A23:A24"/>
    <mergeCell ref="A25:A26"/>
    <mergeCell ref="A27:A28"/>
    <mergeCell ref="A5:A6"/>
    <mergeCell ref="A7:A8"/>
    <mergeCell ref="A9:A10"/>
    <mergeCell ref="A11:A12"/>
    <mergeCell ref="A13:A14"/>
    <mergeCell ref="A15:A16"/>
    <mergeCell ref="A1:I1"/>
    <mergeCell ref="A2:A4"/>
    <mergeCell ref="B2:C3"/>
    <mergeCell ref="D2:I2"/>
    <mergeCell ref="D3:E3"/>
    <mergeCell ref="F3:G3"/>
    <mergeCell ref="H3:I3"/>
  </mergeCells>
  <conditionalFormatting sqref="A5:I5">
    <cfRule type="cellIs" dxfId="202" priority="42" stopIfTrue="1" operator="equal">
      <formula>0</formula>
    </cfRule>
  </conditionalFormatting>
  <conditionalFormatting sqref="A6:I6">
    <cfRule type="cellIs" dxfId="200" priority="40" stopIfTrue="1" operator="equal">
      <formula>1</formula>
    </cfRule>
    <cfRule type="cellIs" dxfId="201" priority="41" stopIfTrue="1" operator="lessThan">
      <formula>0.0005</formula>
    </cfRule>
  </conditionalFormatting>
  <conditionalFormatting sqref="A8:I8">
    <cfRule type="cellIs" dxfId="198" priority="37" stopIfTrue="1" operator="equal">
      <formula>1</formula>
    </cfRule>
    <cfRule type="cellIs" dxfId="199" priority="38" stopIfTrue="1" operator="lessThan">
      <formula>0.0005</formula>
    </cfRule>
  </conditionalFormatting>
  <conditionalFormatting sqref="A9:I9">
    <cfRule type="cellIs" dxfId="197" priority="36" stopIfTrue="1" operator="equal">
      <formula>0</formula>
    </cfRule>
  </conditionalFormatting>
  <conditionalFormatting sqref="A10:I10">
    <cfRule type="cellIs" dxfId="195" priority="34" stopIfTrue="1" operator="equal">
      <formula>1</formula>
    </cfRule>
    <cfRule type="cellIs" dxfId="196" priority="35" stopIfTrue="1" operator="lessThan">
      <formula>0.0005</formula>
    </cfRule>
  </conditionalFormatting>
  <conditionalFormatting sqref="A11:I11">
    <cfRule type="cellIs" dxfId="194" priority="33" stopIfTrue="1" operator="equal">
      <formula>0</formula>
    </cfRule>
  </conditionalFormatting>
  <conditionalFormatting sqref="A12:I12">
    <cfRule type="cellIs" dxfId="193" priority="31" stopIfTrue="1" operator="equal">
      <formula>1</formula>
    </cfRule>
    <cfRule type="cellIs" dxfId="192" priority="32" stopIfTrue="1" operator="lessThan">
      <formula>0.0005</formula>
    </cfRule>
  </conditionalFormatting>
  <conditionalFormatting sqref="A13:I13">
    <cfRule type="cellIs" dxfId="191" priority="30" stopIfTrue="1" operator="equal">
      <formula>0</formula>
    </cfRule>
  </conditionalFormatting>
  <conditionalFormatting sqref="A14:I14">
    <cfRule type="cellIs" dxfId="189" priority="28" stopIfTrue="1" operator="equal">
      <formula>1</formula>
    </cfRule>
    <cfRule type="cellIs" dxfId="190" priority="29" stopIfTrue="1" operator="lessThan">
      <formula>0.0005</formula>
    </cfRule>
  </conditionalFormatting>
  <conditionalFormatting sqref="A15:I15">
    <cfRule type="cellIs" dxfId="188" priority="27" stopIfTrue="1" operator="equal">
      <formula>0</formula>
    </cfRule>
  </conditionalFormatting>
  <conditionalFormatting sqref="A16:I16">
    <cfRule type="cellIs" dxfId="186" priority="25" stopIfTrue="1" operator="equal">
      <formula>1</formula>
    </cfRule>
    <cfRule type="cellIs" dxfId="187" priority="26" stopIfTrue="1" operator="lessThan">
      <formula>0.0005</formula>
    </cfRule>
  </conditionalFormatting>
  <conditionalFormatting sqref="A17:I17">
    <cfRule type="cellIs" dxfId="185" priority="24" stopIfTrue="1" operator="equal">
      <formula>0</formula>
    </cfRule>
  </conditionalFormatting>
  <conditionalFormatting sqref="A18:I18">
    <cfRule type="cellIs" dxfId="183" priority="22" stopIfTrue="1" operator="equal">
      <formula>1</formula>
    </cfRule>
    <cfRule type="cellIs" dxfId="184" priority="23" stopIfTrue="1" operator="lessThan">
      <formula>0.0005</formula>
    </cfRule>
  </conditionalFormatting>
  <conditionalFormatting sqref="A19:I19">
    <cfRule type="cellIs" dxfId="182" priority="21" stopIfTrue="1" operator="equal">
      <formula>0</formula>
    </cfRule>
  </conditionalFormatting>
  <conditionalFormatting sqref="A20:I20">
    <cfRule type="cellIs" dxfId="181" priority="19" stopIfTrue="1" operator="equal">
      <formula>1</formula>
    </cfRule>
    <cfRule type="cellIs" dxfId="180" priority="20" stopIfTrue="1" operator="lessThan">
      <formula>0.0005</formula>
    </cfRule>
  </conditionalFormatting>
  <conditionalFormatting sqref="A21:I21">
    <cfRule type="cellIs" dxfId="179" priority="18" stopIfTrue="1" operator="equal">
      <formula>0</formula>
    </cfRule>
  </conditionalFormatting>
  <conditionalFormatting sqref="A22:I22">
    <cfRule type="cellIs" dxfId="177" priority="16" stopIfTrue="1" operator="equal">
      <formula>1</formula>
    </cfRule>
    <cfRule type="cellIs" dxfId="178" priority="17" stopIfTrue="1" operator="lessThan">
      <formula>0.0005</formula>
    </cfRule>
  </conditionalFormatting>
  <conditionalFormatting sqref="A23:I23">
    <cfRule type="cellIs" dxfId="176" priority="15" stopIfTrue="1" operator="equal">
      <formula>0</formula>
    </cfRule>
  </conditionalFormatting>
  <conditionalFormatting sqref="A24:I24">
    <cfRule type="cellIs" dxfId="175" priority="13" stopIfTrue="1" operator="equal">
      <formula>1</formula>
    </cfRule>
    <cfRule type="cellIs" dxfId="174" priority="14" stopIfTrue="1" operator="lessThan">
      <formula>0.0005</formula>
    </cfRule>
  </conditionalFormatting>
  <conditionalFormatting sqref="A25:I25">
    <cfRule type="cellIs" dxfId="173" priority="12" stopIfTrue="1" operator="equal">
      <formula>0</formula>
    </cfRule>
  </conditionalFormatting>
  <conditionalFormatting sqref="A26:I26">
    <cfRule type="cellIs" dxfId="172" priority="10" stopIfTrue="1" operator="equal">
      <formula>1</formula>
    </cfRule>
    <cfRule type="cellIs" dxfId="171" priority="11" stopIfTrue="1" operator="lessThan">
      <formula>0.0005</formula>
    </cfRule>
  </conditionalFormatting>
  <conditionalFormatting sqref="A27:I27">
    <cfRule type="cellIs" dxfId="170" priority="9" stopIfTrue="1" operator="equal">
      <formula>0</formula>
    </cfRule>
  </conditionalFormatting>
  <conditionalFormatting sqref="A28:I28">
    <cfRule type="cellIs" dxfId="168" priority="7" stopIfTrue="1" operator="equal">
      <formula>1</formula>
    </cfRule>
    <cfRule type="cellIs" dxfId="169" priority="8" stopIfTrue="1" operator="lessThan">
      <formula>0.0005</formula>
    </cfRule>
  </conditionalFormatting>
  <conditionalFormatting sqref="A29:I29">
    <cfRule type="cellIs" dxfId="167" priority="6" stopIfTrue="1" operator="equal">
      <formula>0</formula>
    </cfRule>
  </conditionalFormatting>
  <conditionalFormatting sqref="A30:I30">
    <cfRule type="cellIs" dxfId="166" priority="4" stopIfTrue="1" operator="equal">
      <formula>1</formula>
    </cfRule>
    <cfRule type="cellIs" dxfId="165" priority="5" stopIfTrue="1" operator="lessThan">
      <formula>0.0005</formula>
    </cfRule>
  </conditionalFormatting>
  <conditionalFormatting sqref="A31:I31">
    <cfRule type="cellIs" dxfId="164" priority="3" stopIfTrue="1" operator="equal">
      <formula>0</formula>
    </cfRule>
  </conditionalFormatting>
  <conditionalFormatting sqref="A32:I32">
    <cfRule type="cellIs" dxfId="162" priority="1" stopIfTrue="1" operator="equal">
      <formula>1</formula>
    </cfRule>
    <cfRule type="cellIs" dxfId="163" priority="2" stopIfTrue="1" operator="lessThan">
      <formula>0.0005</formula>
    </cfRule>
  </conditionalFormatting>
  <conditionalFormatting sqref="A33:I33 A35:I35">
    <cfRule type="cellIs" dxfId="161" priority="45" stopIfTrue="1" operator="equal">
      <formula>0</formula>
    </cfRule>
  </conditionalFormatting>
  <conditionalFormatting sqref="A34:I34 A36:I36">
    <cfRule type="cellIs" dxfId="160" priority="43" stopIfTrue="1" operator="equal">
      <formula>1</formula>
    </cfRule>
    <cfRule type="cellIs" dxfId="159" priority="44" stopIfTrue="1" operator="lessThan">
      <formula>0.0005</formula>
    </cfRule>
  </conditionalFormatting>
  <conditionalFormatting sqref="A37:I37">
    <cfRule type="cellIs" dxfId="158" priority="48" stopIfTrue="1" operator="equal">
      <formula>0</formula>
    </cfRule>
  </conditionalFormatting>
  <conditionalFormatting sqref="A38:I38">
    <cfRule type="cellIs" dxfId="157" priority="46" stopIfTrue="1" operator="equal">
      <formula>1</formula>
    </cfRule>
    <cfRule type="cellIs" dxfId="156" priority="47" stopIfTrue="1" operator="lessThan">
      <formula>0.0005</formula>
    </cfRule>
  </conditionalFormatting>
  <conditionalFormatting sqref="B7:I7">
    <cfRule type="cellIs" dxfId="155" priority="39" stopIfTrue="1" operator="equal">
      <formula>0</formula>
    </cfRule>
  </conditionalFormatting>
  <hyperlinks>
    <hyperlink ref="A43" r:id="rId1" xr:uid="{91541265-13C3-49C8-8F37-964D02E6C577}"/>
    <hyperlink ref="A45" r:id="rId2" xr:uid="{7491F222-2CBE-4E67-A356-8EA687EF5721}"/>
  </hyperlinks>
  <pageMargins left="0.7" right="0.7" top="0.78740157499999996" bottom="0.78740157499999996" header="0.3" footer="0.3"/>
  <pageSetup paperSize="9" scale="88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77028-6AF2-466C-B266-02E27C5725D5}">
  <dimension ref="A1:AL46"/>
  <sheetViews>
    <sheetView view="pageBreakPreview" zoomScaleNormal="80" zoomScaleSheetLayoutView="100" workbookViewId="0"/>
  </sheetViews>
  <sheetFormatPr baseColWidth="10" defaultRowHeight="12.75" x14ac:dyDescent="0.2"/>
  <cols>
    <col min="1" max="1" width="13" style="17" customWidth="1"/>
    <col min="2" max="37" width="8.5" style="17" customWidth="1"/>
    <col min="38" max="38" width="3.5" style="16" customWidth="1"/>
    <col min="39" max="16384" width="11" style="17"/>
  </cols>
  <sheetData>
    <row r="1" spans="1:38" s="16" customFormat="1" ht="39.950000000000003" customHeight="1" thickBot="1" x14ac:dyDescent="0.25">
      <c r="A1" s="96" t="str">
        <f>"Tabelle 2.2: Hauptberufliches pädagogisches Personal nach Ländern " &amp;[1]Hilfswerte!B1</f>
        <v>Tabelle 2.2: Hauptberufliches pädagogisches Personal nach Ländern 2022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 t="str">
        <f>"noch "&amp;A1&amp;""</f>
        <v>noch Tabelle 2.2: Hauptberufliches pädagogisches Personal nach Ländern 2022</v>
      </c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7" t="str">
        <f>M1</f>
        <v>noch Tabelle 2.2: Hauptberufliches pädagogisches Personal nach Ländern 2022</v>
      </c>
      <c r="AC1" s="97"/>
      <c r="AD1" s="97"/>
      <c r="AE1" s="97"/>
      <c r="AF1" s="97"/>
      <c r="AG1" s="97"/>
      <c r="AH1" s="97"/>
      <c r="AI1" s="97"/>
      <c r="AJ1" s="97"/>
      <c r="AK1" s="97"/>
    </row>
    <row r="2" spans="1:38" s="101" customFormat="1" ht="18" customHeight="1" x14ac:dyDescent="0.2">
      <c r="A2" s="4" t="s">
        <v>0</v>
      </c>
      <c r="B2" s="98" t="s">
        <v>1</v>
      </c>
      <c r="C2" s="99"/>
      <c r="D2" s="99"/>
      <c r="E2" s="99"/>
      <c r="F2" s="99"/>
      <c r="G2" s="99"/>
      <c r="H2" s="68" t="s">
        <v>2</v>
      </c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9"/>
      <c r="AL2" s="100"/>
    </row>
    <row r="3" spans="1:38" ht="24.75" customHeight="1" x14ac:dyDescent="0.2">
      <c r="A3" s="9"/>
      <c r="B3" s="102"/>
      <c r="C3" s="103"/>
      <c r="D3" s="103"/>
      <c r="E3" s="103"/>
      <c r="F3" s="103"/>
      <c r="G3" s="103"/>
      <c r="H3" s="104" t="s">
        <v>34</v>
      </c>
      <c r="I3" s="105"/>
      <c r="J3" s="105"/>
      <c r="K3" s="105"/>
      <c r="L3" s="106"/>
      <c r="M3" s="104" t="s">
        <v>35</v>
      </c>
      <c r="N3" s="107"/>
      <c r="O3" s="107"/>
      <c r="P3" s="107"/>
      <c r="Q3" s="108"/>
      <c r="R3" s="109" t="s">
        <v>36</v>
      </c>
      <c r="S3" s="110"/>
      <c r="T3" s="110"/>
      <c r="U3" s="110"/>
      <c r="V3" s="111"/>
      <c r="W3" s="109" t="s">
        <v>37</v>
      </c>
      <c r="X3" s="110"/>
      <c r="Y3" s="110"/>
      <c r="Z3" s="110"/>
      <c r="AA3" s="111"/>
      <c r="AB3" s="109" t="s">
        <v>38</v>
      </c>
      <c r="AC3" s="110"/>
      <c r="AD3" s="110"/>
      <c r="AE3" s="110"/>
      <c r="AF3" s="111"/>
      <c r="AG3" s="109" t="s">
        <v>39</v>
      </c>
      <c r="AH3" s="110"/>
      <c r="AI3" s="110"/>
      <c r="AJ3" s="110"/>
      <c r="AK3" s="112"/>
    </row>
    <row r="4" spans="1:38" ht="12.75" customHeight="1" x14ac:dyDescent="0.2">
      <c r="A4" s="9"/>
      <c r="B4" s="113"/>
      <c r="C4" s="114"/>
      <c r="D4" s="115" t="s">
        <v>40</v>
      </c>
      <c r="E4" s="116"/>
      <c r="F4" s="117" t="s">
        <v>41</v>
      </c>
      <c r="G4" s="116"/>
      <c r="H4" s="118"/>
      <c r="I4" s="115" t="s">
        <v>40</v>
      </c>
      <c r="J4" s="116"/>
      <c r="K4" s="117" t="s">
        <v>41</v>
      </c>
      <c r="L4" s="116"/>
      <c r="M4" s="119"/>
      <c r="N4" s="115" t="s">
        <v>40</v>
      </c>
      <c r="O4" s="116"/>
      <c r="P4" s="117" t="s">
        <v>41</v>
      </c>
      <c r="Q4" s="116"/>
      <c r="R4" s="120"/>
      <c r="S4" s="115" t="s">
        <v>40</v>
      </c>
      <c r="T4" s="116"/>
      <c r="U4" s="117" t="s">
        <v>41</v>
      </c>
      <c r="V4" s="116"/>
      <c r="W4" s="120"/>
      <c r="X4" s="115" t="s">
        <v>40</v>
      </c>
      <c r="Y4" s="116"/>
      <c r="Z4" s="117" t="s">
        <v>41</v>
      </c>
      <c r="AA4" s="116"/>
      <c r="AB4" s="120"/>
      <c r="AC4" s="115" t="s">
        <v>40</v>
      </c>
      <c r="AD4" s="116"/>
      <c r="AE4" s="117" t="s">
        <v>41</v>
      </c>
      <c r="AF4" s="116"/>
      <c r="AG4" s="120"/>
      <c r="AH4" s="115" t="s">
        <v>40</v>
      </c>
      <c r="AI4" s="116"/>
      <c r="AJ4" s="117" t="s">
        <v>41</v>
      </c>
      <c r="AK4" s="121"/>
    </row>
    <row r="5" spans="1:38" s="129" customFormat="1" ht="24" customHeight="1" x14ac:dyDescent="0.2">
      <c r="A5" s="18"/>
      <c r="B5" s="122"/>
      <c r="C5" s="20" t="s">
        <v>9</v>
      </c>
      <c r="D5" s="123"/>
      <c r="E5" s="20" t="s">
        <v>9</v>
      </c>
      <c r="F5" s="123"/>
      <c r="G5" s="20" t="s">
        <v>9</v>
      </c>
      <c r="H5" s="124"/>
      <c r="I5" s="123"/>
      <c r="J5" s="20" t="s">
        <v>9</v>
      </c>
      <c r="K5" s="123"/>
      <c r="L5" s="20" t="s">
        <v>9</v>
      </c>
      <c r="M5" s="125"/>
      <c r="N5" s="123"/>
      <c r="O5" s="20" t="s">
        <v>9</v>
      </c>
      <c r="P5" s="123"/>
      <c r="Q5" s="20" t="s">
        <v>9</v>
      </c>
      <c r="R5" s="74"/>
      <c r="S5" s="123"/>
      <c r="T5" s="20" t="s">
        <v>9</v>
      </c>
      <c r="U5" s="123"/>
      <c r="V5" s="20" t="s">
        <v>9</v>
      </c>
      <c r="W5" s="126"/>
      <c r="X5" s="123"/>
      <c r="Y5" s="20" t="s">
        <v>9</v>
      </c>
      <c r="Z5" s="123"/>
      <c r="AA5" s="20" t="s">
        <v>9</v>
      </c>
      <c r="AB5" s="127"/>
      <c r="AC5" s="19"/>
      <c r="AD5" s="20" t="s">
        <v>9</v>
      </c>
      <c r="AE5" s="123"/>
      <c r="AF5" s="20" t="s">
        <v>9</v>
      </c>
      <c r="AG5" s="127"/>
      <c r="AH5" s="19"/>
      <c r="AI5" s="20" t="s">
        <v>9</v>
      </c>
      <c r="AJ5" s="123"/>
      <c r="AK5" s="24" t="s">
        <v>9</v>
      </c>
      <c r="AL5" s="128"/>
    </row>
    <row r="6" spans="1:38" x14ac:dyDescent="0.2">
      <c r="A6" s="25" t="s">
        <v>10</v>
      </c>
      <c r="B6" s="27">
        <v>441</v>
      </c>
      <c r="C6" s="29">
        <v>357.5</v>
      </c>
      <c r="D6" s="27">
        <v>361.7</v>
      </c>
      <c r="E6" s="28">
        <v>292.39999999999998</v>
      </c>
      <c r="F6" s="27">
        <v>79.3</v>
      </c>
      <c r="G6" s="29">
        <v>65.099999999999994</v>
      </c>
      <c r="H6" s="28">
        <v>320.89999999999998</v>
      </c>
      <c r="I6" s="27">
        <v>268.89999999999998</v>
      </c>
      <c r="J6" s="28">
        <v>215.4</v>
      </c>
      <c r="K6" s="27">
        <v>52</v>
      </c>
      <c r="L6" s="29">
        <v>42.7</v>
      </c>
      <c r="M6" s="130">
        <v>6.9</v>
      </c>
      <c r="N6" s="27">
        <v>5.2</v>
      </c>
      <c r="O6" s="28">
        <v>5.2</v>
      </c>
      <c r="P6" s="27">
        <v>1.7</v>
      </c>
      <c r="Q6" s="29">
        <v>1.3</v>
      </c>
      <c r="R6" s="28">
        <v>63.2</v>
      </c>
      <c r="S6" s="27">
        <v>55.3</v>
      </c>
      <c r="T6" s="28">
        <v>52.7</v>
      </c>
      <c r="U6" s="27">
        <v>7.9</v>
      </c>
      <c r="V6" s="29">
        <v>7.8</v>
      </c>
      <c r="W6" s="130">
        <v>27.7</v>
      </c>
      <c r="X6" s="27">
        <v>18</v>
      </c>
      <c r="Y6" s="28">
        <v>10.3</v>
      </c>
      <c r="Z6" s="27">
        <v>9.6999999999999993</v>
      </c>
      <c r="AA6" s="29">
        <v>5.7</v>
      </c>
      <c r="AB6" s="130">
        <v>13</v>
      </c>
      <c r="AC6" s="27">
        <v>7</v>
      </c>
      <c r="AD6" s="28">
        <v>5.2</v>
      </c>
      <c r="AE6" s="27">
        <v>6</v>
      </c>
      <c r="AF6" s="29">
        <v>5.6</v>
      </c>
      <c r="AG6" s="28">
        <v>9.3000000000000007</v>
      </c>
      <c r="AH6" s="27">
        <v>7.3</v>
      </c>
      <c r="AI6" s="28">
        <v>3.6</v>
      </c>
      <c r="AJ6" s="27">
        <v>2</v>
      </c>
      <c r="AK6" s="30">
        <v>2</v>
      </c>
    </row>
    <row r="7" spans="1:38" s="84" customFormat="1" x14ac:dyDescent="0.2">
      <c r="A7" s="33"/>
      <c r="B7" s="35">
        <v>1</v>
      </c>
      <c r="C7" s="36">
        <v>0.81066000000000005</v>
      </c>
      <c r="D7" s="35">
        <v>0.82018000000000002</v>
      </c>
      <c r="E7" s="36">
        <v>0.80840000000000001</v>
      </c>
      <c r="F7" s="35">
        <v>0.17982000000000001</v>
      </c>
      <c r="G7" s="131">
        <v>0.82093000000000005</v>
      </c>
      <c r="H7" s="36">
        <v>0.72765999999999997</v>
      </c>
      <c r="I7" s="35">
        <v>0.83796000000000004</v>
      </c>
      <c r="J7" s="36">
        <v>0.80103999999999997</v>
      </c>
      <c r="K7" s="35">
        <v>0.16203999999999999</v>
      </c>
      <c r="L7" s="131">
        <v>0.82115000000000005</v>
      </c>
      <c r="M7" s="132">
        <v>1.5650000000000001E-2</v>
      </c>
      <c r="N7" s="35">
        <v>0.75361999999999996</v>
      </c>
      <c r="O7" s="36">
        <v>1</v>
      </c>
      <c r="P7" s="35">
        <v>0.24637999999999999</v>
      </c>
      <c r="Q7" s="131">
        <v>0.76471</v>
      </c>
      <c r="R7" s="36">
        <v>0.14330999999999999</v>
      </c>
      <c r="S7" s="35">
        <v>0.875</v>
      </c>
      <c r="T7" s="36">
        <v>0.95298000000000005</v>
      </c>
      <c r="U7" s="35">
        <v>0.125</v>
      </c>
      <c r="V7" s="131">
        <v>0.98734</v>
      </c>
      <c r="W7" s="36">
        <v>6.2810000000000005E-2</v>
      </c>
      <c r="X7" s="35">
        <v>0.64981999999999995</v>
      </c>
      <c r="Y7" s="36">
        <v>0.57221999999999995</v>
      </c>
      <c r="Z7" s="35">
        <v>0.35017999999999999</v>
      </c>
      <c r="AA7" s="131">
        <v>0.58762999999999999</v>
      </c>
      <c r="AB7" s="132">
        <v>2.9479999999999999E-2</v>
      </c>
      <c r="AC7" s="35">
        <v>0.53846000000000005</v>
      </c>
      <c r="AD7" s="36">
        <v>0.74285999999999996</v>
      </c>
      <c r="AE7" s="35">
        <v>0.46154000000000001</v>
      </c>
      <c r="AF7" s="131">
        <v>0.93332999999999999</v>
      </c>
      <c r="AG7" s="36">
        <v>2.1090000000000001E-2</v>
      </c>
      <c r="AH7" s="35">
        <v>0.78495000000000004</v>
      </c>
      <c r="AI7" s="36">
        <v>0.49314999999999998</v>
      </c>
      <c r="AJ7" s="35">
        <v>0.21504999999999999</v>
      </c>
      <c r="AK7" s="37">
        <v>1</v>
      </c>
      <c r="AL7" s="83"/>
    </row>
    <row r="8" spans="1:38" x14ac:dyDescent="0.2">
      <c r="A8" s="33" t="s">
        <v>11</v>
      </c>
      <c r="B8" s="27">
        <v>696.4</v>
      </c>
      <c r="C8" s="29">
        <v>551.1</v>
      </c>
      <c r="D8" s="27">
        <v>556.6</v>
      </c>
      <c r="E8" s="28">
        <v>440.8</v>
      </c>
      <c r="F8" s="27">
        <v>139.80000000000001</v>
      </c>
      <c r="G8" s="29">
        <v>110.3</v>
      </c>
      <c r="H8" s="28">
        <v>415.1</v>
      </c>
      <c r="I8" s="27">
        <v>393.8</v>
      </c>
      <c r="J8" s="28">
        <v>305</v>
      </c>
      <c r="K8" s="27">
        <v>21.3</v>
      </c>
      <c r="L8" s="29">
        <v>17.5</v>
      </c>
      <c r="M8" s="133">
        <v>8.4</v>
      </c>
      <c r="N8" s="27">
        <v>3.4</v>
      </c>
      <c r="O8" s="28">
        <v>2.9</v>
      </c>
      <c r="P8" s="27">
        <v>5</v>
      </c>
      <c r="Q8" s="29">
        <v>3</v>
      </c>
      <c r="R8" s="28">
        <v>47.1</v>
      </c>
      <c r="S8" s="27">
        <v>35.9</v>
      </c>
      <c r="T8" s="28">
        <v>32.6</v>
      </c>
      <c r="U8" s="27">
        <v>11.2</v>
      </c>
      <c r="V8" s="29">
        <v>6.7</v>
      </c>
      <c r="W8" s="28">
        <v>123.4</v>
      </c>
      <c r="X8" s="27">
        <v>48.9</v>
      </c>
      <c r="Y8" s="28">
        <v>33.5</v>
      </c>
      <c r="Z8" s="27">
        <v>74.5</v>
      </c>
      <c r="AA8" s="29">
        <v>59.3</v>
      </c>
      <c r="AB8" s="133">
        <v>70</v>
      </c>
      <c r="AC8" s="27">
        <v>45.1</v>
      </c>
      <c r="AD8" s="28">
        <v>39.1</v>
      </c>
      <c r="AE8" s="27">
        <v>24.9</v>
      </c>
      <c r="AF8" s="29">
        <v>21.9</v>
      </c>
      <c r="AG8" s="28">
        <v>32.4</v>
      </c>
      <c r="AH8" s="27">
        <v>29.5</v>
      </c>
      <c r="AI8" s="28">
        <v>27.7</v>
      </c>
      <c r="AJ8" s="27">
        <v>2.9</v>
      </c>
      <c r="AK8" s="30">
        <v>1.9</v>
      </c>
    </row>
    <row r="9" spans="1:38" x14ac:dyDescent="0.2">
      <c r="A9" s="33"/>
      <c r="B9" s="35">
        <v>1</v>
      </c>
      <c r="C9" s="36">
        <v>0.79135999999999995</v>
      </c>
      <c r="D9" s="35">
        <v>0.79925000000000002</v>
      </c>
      <c r="E9" s="36">
        <v>0.79195000000000004</v>
      </c>
      <c r="F9" s="35">
        <v>0.20075000000000001</v>
      </c>
      <c r="G9" s="131">
        <v>0.78898000000000001</v>
      </c>
      <c r="H9" s="36">
        <v>0.59606999999999999</v>
      </c>
      <c r="I9" s="35">
        <v>0.94869000000000003</v>
      </c>
      <c r="J9" s="36">
        <v>0.77449999999999997</v>
      </c>
      <c r="K9" s="35">
        <v>5.1310000000000001E-2</v>
      </c>
      <c r="L9" s="131">
        <v>0.8216</v>
      </c>
      <c r="M9" s="132">
        <v>1.206E-2</v>
      </c>
      <c r="N9" s="35">
        <v>0.40476000000000001</v>
      </c>
      <c r="O9" s="36">
        <v>0.85294000000000003</v>
      </c>
      <c r="P9" s="35">
        <v>0.59523999999999999</v>
      </c>
      <c r="Q9" s="131">
        <v>0.6</v>
      </c>
      <c r="R9" s="36">
        <v>6.7629999999999996E-2</v>
      </c>
      <c r="S9" s="35">
        <v>0.76221000000000005</v>
      </c>
      <c r="T9" s="36">
        <v>0.90808</v>
      </c>
      <c r="U9" s="35">
        <v>0.23779</v>
      </c>
      <c r="V9" s="131">
        <v>0.59821000000000002</v>
      </c>
      <c r="W9" s="36">
        <v>0.1772</v>
      </c>
      <c r="X9" s="35">
        <v>0.39627000000000001</v>
      </c>
      <c r="Y9" s="36">
        <v>0.68506999999999996</v>
      </c>
      <c r="Z9" s="35">
        <v>0.60372999999999999</v>
      </c>
      <c r="AA9" s="131">
        <v>0.79596999999999996</v>
      </c>
      <c r="AB9" s="132">
        <v>0.10052</v>
      </c>
      <c r="AC9" s="35">
        <v>0.64429000000000003</v>
      </c>
      <c r="AD9" s="36">
        <v>0.86695999999999995</v>
      </c>
      <c r="AE9" s="35">
        <v>0.35571000000000003</v>
      </c>
      <c r="AF9" s="131">
        <v>0.87951999999999997</v>
      </c>
      <c r="AG9" s="36">
        <v>4.6519999999999999E-2</v>
      </c>
      <c r="AH9" s="35">
        <v>0.91049000000000002</v>
      </c>
      <c r="AI9" s="36">
        <v>0.93898000000000004</v>
      </c>
      <c r="AJ9" s="35">
        <v>8.9510000000000006E-2</v>
      </c>
      <c r="AK9" s="37">
        <v>0.65517000000000003</v>
      </c>
    </row>
    <row r="10" spans="1:38" x14ac:dyDescent="0.2">
      <c r="A10" s="33" t="s">
        <v>12</v>
      </c>
      <c r="B10" s="27">
        <v>88.3</v>
      </c>
      <c r="C10" s="29">
        <v>70.8</v>
      </c>
      <c r="D10" s="27">
        <v>78.599999999999994</v>
      </c>
      <c r="E10" s="28">
        <v>62.1</v>
      </c>
      <c r="F10" s="27">
        <v>9.6999999999999993</v>
      </c>
      <c r="G10" s="29">
        <v>8.6999999999999993</v>
      </c>
      <c r="H10" s="28">
        <v>58.7</v>
      </c>
      <c r="I10" s="27">
        <v>57.2</v>
      </c>
      <c r="J10" s="28">
        <v>42.7</v>
      </c>
      <c r="K10" s="27">
        <v>1.5</v>
      </c>
      <c r="L10" s="29">
        <v>1.5</v>
      </c>
      <c r="M10" s="133">
        <v>0</v>
      </c>
      <c r="N10" s="27">
        <v>0</v>
      </c>
      <c r="O10" s="28">
        <v>0</v>
      </c>
      <c r="P10" s="27">
        <v>0</v>
      </c>
      <c r="Q10" s="29">
        <v>0</v>
      </c>
      <c r="R10" s="28">
        <v>29.6</v>
      </c>
      <c r="S10" s="27">
        <v>21.4</v>
      </c>
      <c r="T10" s="28">
        <v>19.399999999999999</v>
      </c>
      <c r="U10" s="27">
        <v>8.1999999999999993</v>
      </c>
      <c r="V10" s="29">
        <v>7.2</v>
      </c>
      <c r="W10" s="28">
        <v>0</v>
      </c>
      <c r="X10" s="27">
        <v>0</v>
      </c>
      <c r="Y10" s="28">
        <v>0</v>
      </c>
      <c r="Z10" s="27">
        <v>0</v>
      </c>
      <c r="AA10" s="29">
        <v>0</v>
      </c>
      <c r="AB10" s="133">
        <v>0</v>
      </c>
      <c r="AC10" s="27">
        <v>0</v>
      </c>
      <c r="AD10" s="28">
        <v>0</v>
      </c>
      <c r="AE10" s="27">
        <v>0</v>
      </c>
      <c r="AF10" s="29">
        <v>0</v>
      </c>
      <c r="AG10" s="28">
        <v>0</v>
      </c>
      <c r="AH10" s="27">
        <v>0</v>
      </c>
      <c r="AI10" s="28">
        <v>0</v>
      </c>
      <c r="AJ10" s="27">
        <v>0</v>
      </c>
      <c r="AK10" s="30">
        <v>0</v>
      </c>
    </row>
    <row r="11" spans="1:38" x14ac:dyDescent="0.2">
      <c r="A11" s="33"/>
      <c r="B11" s="35">
        <v>1</v>
      </c>
      <c r="C11" s="36">
        <v>0.80181000000000002</v>
      </c>
      <c r="D11" s="35">
        <v>0.89015</v>
      </c>
      <c r="E11" s="36">
        <v>0.79008</v>
      </c>
      <c r="F11" s="35">
        <v>0.10985</v>
      </c>
      <c r="G11" s="131">
        <v>0.89690999999999999</v>
      </c>
      <c r="H11" s="36">
        <v>0.66478000000000004</v>
      </c>
      <c r="I11" s="35">
        <v>0.97445000000000004</v>
      </c>
      <c r="J11" s="36">
        <v>0.74650000000000005</v>
      </c>
      <c r="K11" s="35">
        <v>2.555E-2</v>
      </c>
      <c r="L11" s="131">
        <v>1</v>
      </c>
      <c r="M11" s="132" t="s">
        <v>16</v>
      </c>
      <c r="N11" s="35" t="s">
        <v>16</v>
      </c>
      <c r="O11" s="36" t="s">
        <v>16</v>
      </c>
      <c r="P11" s="35" t="s">
        <v>16</v>
      </c>
      <c r="Q11" s="131" t="s">
        <v>16</v>
      </c>
      <c r="R11" s="36">
        <v>0.33522000000000002</v>
      </c>
      <c r="S11" s="35">
        <v>0.72297</v>
      </c>
      <c r="T11" s="36">
        <v>0.90654000000000001</v>
      </c>
      <c r="U11" s="35">
        <v>0.27703</v>
      </c>
      <c r="V11" s="131">
        <v>0.87805</v>
      </c>
      <c r="W11" s="36" t="s">
        <v>16</v>
      </c>
      <c r="X11" s="35" t="s">
        <v>16</v>
      </c>
      <c r="Y11" s="36" t="s">
        <v>16</v>
      </c>
      <c r="Z11" s="35" t="s">
        <v>16</v>
      </c>
      <c r="AA11" s="131" t="s">
        <v>16</v>
      </c>
      <c r="AB11" s="132" t="s">
        <v>16</v>
      </c>
      <c r="AC11" s="35" t="s">
        <v>16</v>
      </c>
      <c r="AD11" s="36" t="s">
        <v>16</v>
      </c>
      <c r="AE11" s="35" t="s">
        <v>16</v>
      </c>
      <c r="AF11" s="131" t="s">
        <v>16</v>
      </c>
      <c r="AG11" s="36" t="s">
        <v>16</v>
      </c>
      <c r="AH11" s="35" t="s">
        <v>16</v>
      </c>
      <c r="AI11" s="36" t="s">
        <v>16</v>
      </c>
      <c r="AJ11" s="35" t="s">
        <v>16</v>
      </c>
      <c r="AK11" s="37" t="s">
        <v>16</v>
      </c>
    </row>
    <row r="12" spans="1:38" x14ac:dyDescent="0.2">
      <c r="A12" s="33" t="s">
        <v>13</v>
      </c>
      <c r="B12" s="27">
        <v>62.3</v>
      </c>
      <c r="C12" s="29">
        <v>48.7</v>
      </c>
      <c r="D12" s="27">
        <v>51.7</v>
      </c>
      <c r="E12" s="28">
        <v>39.9</v>
      </c>
      <c r="F12" s="27">
        <v>10.6</v>
      </c>
      <c r="G12" s="29">
        <v>8.8000000000000007</v>
      </c>
      <c r="H12" s="28">
        <v>54.6</v>
      </c>
      <c r="I12" s="27">
        <v>47.2</v>
      </c>
      <c r="J12" s="28">
        <v>36.200000000000003</v>
      </c>
      <c r="K12" s="27">
        <v>7.4</v>
      </c>
      <c r="L12" s="29">
        <v>6.1</v>
      </c>
      <c r="M12" s="133">
        <v>1.5</v>
      </c>
      <c r="N12" s="27">
        <v>0.4</v>
      </c>
      <c r="O12" s="28">
        <v>0.4</v>
      </c>
      <c r="P12" s="27">
        <v>1.1000000000000001</v>
      </c>
      <c r="Q12" s="29">
        <v>0.6</v>
      </c>
      <c r="R12" s="28">
        <v>2.9</v>
      </c>
      <c r="S12" s="27">
        <v>2.2999999999999998</v>
      </c>
      <c r="T12" s="28">
        <v>1.5</v>
      </c>
      <c r="U12" s="27">
        <v>0.6</v>
      </c>
      <c r="V12" s="29">
        <v>0.6</v>
      </c>
      <c r="W12" s="28">
        <v>1</v>
      </c>
      <c r="X12" s="27">
        <v>1</v>
      </c>
      <c r="Y12" s="28">
        <v>1</v>
      </c>
      <c r="Z12" s="27">
        <v>0</v>
      </c>
      <c r="AA12" s="29">
        <v>0</v>
      </c>
      <c r="AB12" s="133">
        <v>0.8</v>
      </c>
      <c r="AC12" s="27">
        <v>0.8</v>
      </c>
      <c r="AD12" s="28">
        <v>0.8</v>
      </c>
      <c r="AE12" s="27">
        <v>0</v>
      </c>
      <c r="AF12" s="29">
        <v>0</v>
      </c>
      <c r="AG12" s="28">
        <v>1.5</v>
      </c>
      <c r="AH12" s="27">
        <v>0</v>
      </c>
      <c r="AI12" s="28">
        <v>0</v>
      </c>
      <c r="AJ12" s="27">
        <v>1.5</v>
      </c>
      <c r="AK12" s="30">
        <v>1.5</v>
      </c>
    </row>
    <row r="13" spans="1:38" x14ac:dyDescent="0.2">
      <c r="A13" s="33"/>
      <c r="B13" s="35">
        <v>1</v>
      </c>
      <c r="C13" s="36">
        <v>0.78169999999999995</v>
      </c>
      <c r="D13" s="35">
        <v>0.82986000000000004</v>
      </c>
      <c r="E13" s="36">
        <v>0.77176</v>
      </c>
      <c r="F13" s="35">
        <v>0.17014000000000001</v>
      </c>
      <c r="G13" s="131">
        <v>0.83018999999999998</v>
      </c>
      <c r="H13" s="36">
        <v>0.87639999999999996</v>
      </c>
      <c r="I13" s="35">
        <v>0.86446999999999996</v>
      </c>
      <c r="J13" s="36">
        <v>0.76695000000000002</v>
      </c>
      <c r="K13" s="35">
        <v>0.13553000000000001</v>
      </c>
      <c r="L13" s="131">
        <v>0.82432000000000005</v>
      </c>
      <c r="M13" s="132">
        <v>2.4080000000000001E-2</v>
      </c>
      <c r="N13" s="35">
        <v>0.26667000000000002</v>
      </c>
      <c r="O13" s="36">
        <v>1</v>
      </c>
      <c r="P13" s="35">
        <v>0.73333000000000004</v>
      </c>
      <c r="Q13" s="131">
        <v>0.54544999999999999</v>
      </c>
      <c r="R13" s="36">
        <v>4.6550000000000001E-2</v>
      </c>
      <c r="S13" s="35">
        <v>0.79310000000000003</v>
      </c>
      <c r="T13" s="36">
        <v>0.65217000000000003</v>
      </c>
      <c r="U13" s="35">
        <v>0.2069</v>
      </c>
      <c r="V13" s="131">
        <v>1</v>
      </c>
      <c r="W13" s="36">
        <v>1.6049999999999998E-2</v>
      </c>
      <c r="X13" s="35">
        <v>1</v>
      </c>
      <c r="Y13" s="36">
        <v>1</v>
      </c>
      <c r="Z13" s="35" t="s">
        <v>16</v>
      </c>
      <c r="AA13" s="131" t="s">
        <v>16</v>
      </c>
      <c r="AB13" s="132">
        <v>1.2840000000000001E-2</v>
      </c>
      <c r="AC13" s="35">
        <v>1</v>
      </c>
      <c r="AD13" s="36">
        <v>1</v>
      </c>
      <c r="AE13" s="35" t="s">
        <v>16</v>
      </c>
      <c r="AF13" s="131" t="s">
        <v>16</v>
      </c>
      <c r="AG13" s="36">
        <v>2.4080000000000001E-2</v>
      </c>
      <c r="AH13" s="35" t="s">
        <v>16</v>
      </c>
      <c r="AI13" s="36" t="s">
        <v>16</v>
      </c>
      <c r="AJ13" s="35">
        <v>1</v>
      </c>
      <c r="AK13" s="37">
        <v>1</v>
      </c>
    </row>
    <row r="14" spans="1:38" x14ac:dyDescent="0.2">
      <c r="A14" s="33" t="s">
        <v>14</v>
      </c>
      <c r="B14" s="27">
        <v>35.6</v>
      </c>
      <c r="C14" s="29">
        <v>28.5</v>
      </c>
      <c r="D14" s="27">
        <v>27.7</v>
      </c>
      <c r="E14" s="28">
        <v>21.1</v>
      </c>
      <c r="F14" s="27">
        <v>7.9</v>
      </c>
      <c r="G14" s="29">
        <v>7.4</v>
      </c>
      <c r="H14" s="28">
        <v>15.8</v>
      </c>
      <c r="I14" s="27">
        <v>15.2</v>
      </c>
      <c r="J14" s="28">
        <v>9.8000000000000007</v>
      </c>
      <c r="K14" s="27">
        <v>0.6</v>
      </c>
      <c r="L14" s="29">
        <v>0.6</v>
      </c>
      <c r="M14" s="133">
        <v>2.9</v>
      </c>
      <c r="N14" s="27">
        <v>1.6</v>
      </c>
      <c r="O14" s="28">
        <v>1.6</v>
      </c>
      <c r="P14" s="27">
        <v>1.3</v>
      </c>
      <c r="Q14" s="29">
        <v>1.3</v>
      </c>
      <c r="R14" s="28">
        <v>2.7</v>
      </c>
      <c r="S14" s="27">
        <v>2.1</v>
      </c>
      <c r="T14" s="28">
        <v>2.1</v>
      </c>
      <c r="U14" s="27">
        <v>0.6</v>
      </c>
      <c r="V14" s="29">
        <v>0.6</v>
      </c>
      <c r="W14" s="28">
        <v>12.6</v>
      </c>
      <c r="X14" s="27">
        <v>7.2</v>
      </c>
      <c r="Y14" s="28">
        <v>6</v>
      </c>
      <c r="Z14" s="27">
        <v>5.4</v>
      </c>
      <c r="AA14" s="29">
        <v>4.9000000000000004</v>
      </c>
      <c r="AB14" s="133">
        <v>1</v>
      </c>
      <c r="AC14" s="27">
        <v>1</v>
      </c>
      <c r="AD14" s="28">
        <v>1</v>
      </c>
      <c r="AE14" s="27">
        <v>0</v>
      </c>
      <c r="AF14" s="29">
        <v>0</v>
      </c>
      <c r="AG14" s="28">
        <v>0.6</v>
      </c>
      <c r="AH14" s="27">
        <v>0.6</v>
      </c>
      <c r="AI14" s="28">
        <v>0.6</v>
      </c>
      <c r="AJ14" s="27">
        <v>0</v>
      </c>
      <c r="AK14" s="30">
        <v>0</v>
      </c>
    </row>
    <row r="15" spans="1:38" x14ac:dyDescent="0.2">
      <c r="A15" s="33"/>
      <c r="B15" s="35">
        <v>1</v>
      </c>
      <c r="C15" s="36">
        <v>0.80056000000000005</v>
      </c>
      <c r="D15" s="35">
        <v>0.77808999999999995</v>
      </c>
      <c r="E15" s="36">
        <v>0.76173000000000002</v>
      </c>
      <c r="F15" s="35">
        <v>0.22191</v>
      </c>
      <c r="G15" s="131">
        <v>0.93671000000000004</v>
      </c>
      <c r="H15" s="36">
        <v>0.44381999999999999</v>
      </c>
      <c r="I15" s="35">
        <v>0.96203000000000005</v>
      </c>
      <c r="J15" s="36">
        <v>0.64473999999999998</v>
      </c>
      <c r="K15" s="35">
        <v>3.7969999999999997E-2</v>
      </c>
      <c r="L15" s="131">
        <v>1</v>
      </c>
      <c r="M15" s="132">
        <v>8.1460000000000005E-2</v>
      </c>
      <c r="N15" s="35">
        <v>0.55171999999999999</v>
      </c>
      <c r="O15" s="36">
        <v>1</v>
      </c>
      <c r="P15" s="35">
        <v>0.44828000000000001</v>
      </c>
      <c r="Q15" s="131">
        <v>1</v>
      </c>
      <c r="R15" s="36">
        <v>7.5840000000000005E-2</v>
      </c>
      <c r="S15" s="35">
        <v>0.77778000000000003</v>
      </c>
      <c r="T15" s="36">
        <v>1</v>
      </c>
      <c r="U15" s="35">
        <v>0.22222</v>
      </c>
      <c r="V15" s="131">
        <v>1</v>
      </c>
      <c r="W15" s="36">
        <v>0.35393000000000002</v>
      </c>
      <c r="X15" s="35">
        <v>0.57142999999999999</v>
      </c>
      <c r="Y15" s="36">
        <v>0.83333000000000002</v>
      </c>
      <c r="Z15" s="35">
        <v>0.42857000000000001</v>
      </c>
      <c r="AA15" s="131">
        <v>0.90741000000000005</v>
      </c>
      <c r="AB15" s="132">
        <v>2.809E-2</v>
      </c>
      <c r="AC15" s="35">
        <v>1</v>
      </c>
      <c r="AD15" s="36">
        <v>1</v>
      </c>
      <c r="AE15" s="35" t="s">
        <v>16</v>
      </c>
      <c r="AF15" s="131" t="s">
        <v>16</v>
      </c>
      <c r="AG15" s="36">
        <v>1.685E-2</v>
      </c>
      <c r="AH15" s="35">
        <v>1</v>
      </c>
      <c r="AI15" s="36">
        <v>1</v>
      </c>
      <c r="AJ15" s="35" t="s">
        <v>16</v>
      </c>
      <c r="AK15" s="37" t="s">
        <v>16</v>
      </c>
    </row>
    <row r="16" spans="1:38" x14ac:dyDescent="0.2">
      <c r="A16" s="33" t="s">
        <v>15</v>
      </c>
      <c r="B16" s="27">
        <v>36</v>
      </c>
      <c r="C16" s="29">
        <v>32.9</v>
      </c>
      <c r="D16" s="27">
        <v>30.4</v>
      </c>
      <c r="E16" s="28">
        <v>27.5</v>
      </c>
      <c r="F16" s="27">
        <v>5.6</v>
      </c>
      <c r="G16" s="29">
        <v>5.4</v>
      </c>
      <c r="H16" s="28">
        <v>25.4</v>
      </c>
      <c r="I16" s="27">
        <v>21.7</v>
      </c>
      <c r="J16" s="28">
        <v>20</v>
      </c>
      <c r="K16" s="27">
        <v>3.7</v>
      </c>
      <c r="L16" s="29">
        <v>3.5</v>
      </c>
      <c r="M16" s="133">
        <v>0</v>
      </c>
      <c r="N16" s="27">
        <v>0</v>
      </c>
      <c r="O16" s="28">
        <v>0</v>
      </c>
      <c r="P16" s="27">
        <v>0</v>
      </c>
      <c r="Q16" s="29">
        <v>0</v>
      </c>
      <c r="R16" s="28">
        <v>5</v>
      </c>
      <c r="S16" s="27">
        <v>3.9</v>
      </c>
      <c r="T16" s="28">
        <v>2.7</v>
      </c>
      <c r="U16" s="27">
        <v>1.1000000000000001</v>
      </c>
      <c r="V16" s="29">
        <v>1.1000000000000001</v>
      </c>
      <c r="W16" s="28">
        <v>0</v>
      </c>
      <c r="X16" s="27">
        <v>0</v>
      </c>
      <c r="Y16" s="28">
        <v>0</v>
      </c>
      <c r="Z16" s="27">
        <v>0</v>
      </c>
      <c r="AA16" s="29">
        <v>0</v>
      </c>
      <c r="AB16" s="133">
        <v>5.6</v>
      </c>
      <c r="AC16" s="27">
        <v>4.8</v>
      </c>
      <c r="AD16" s="28">
        <v>4.8</v>
      </c>
      <c r="AE16" s="27">
        <v>0.8</v>
      </c>
      <c r="AF16" s="29">
        <v>0.8</v>
      </c>
      <c r="AG16" s="28">
        <v>0</v>
      </c>
      <c r="AH16" s="27">
        <v>0</v>
      </c>
      <c r="AI16" s="28">
        <v>0</v>
      </c>
      <c r="AJ16" s="27">
        <v>0</v>
      </c>
      <c r="AK16" s="30">
        <v>0</v>
      </c>
    </row>
    <row r="17" spans="1:37" x14ac:dyDescent="0.2">
      <c r="A17" s="33"/>
      <c r="B17" s="35">
        <v>1</v>
      </c>
      <c r="C17" s="36">
        <v>0.91388999999999998</v>
      </c>
      <c r="D17" s="35">
        <v>0.84443999999999997</v>
      </c>
      <c r="E17" s="36">
        <v>0.90461000000000003</v>
      </c>
      <c r="F17" s="35">
        <v>0.15556</v>
      </c>
      <c r="G17" s="131">
        <v>0.96428999999999998</v>
      </c>
      <c r="H17" s="36">
        <v>0.70555999999999996</v>
      </c>
      <c r="I17" s="35">
        <v>0.85433000000000003</v>
      </c>
      <c r="J17" s="36">
        <v>0.92166000000000003</v>
      </c>
      <c r="K17" s="35">
        <v>0.14566999999999999</v>
      </c>
      <c r="L17" s="131">
        <v>0.94594999999999996</v>
      </c>
      <c r="M17" s="132" t="s">
        <v>16</v>
      </c>
      <c r="N17" s="35" t="s">
        <v>16</v>
      </c>
      <c r="O17" s="36" t="s">
        <v>16</v>
      </c>
      <c r="P17" s="35" t="s">
        <v>16</v>
      </c>
      <c r="Q17" s="131" t="s">
        <v>16</v>
      </c>
      <c r="R17" s="36">
        <v>0.13889000000000001</v>
      </c>
      <c r="S17" s="35">
        <v>0.78</v>
      </c>
      <c r="T17" s="36">
        <v>0.69230999999999998</v>
      </c>
      <c r="U17" s="35">
        <v>0.22</v>
      </c>
      <c r="V17" s="131">
        <v>1</v>
      </c>
      <c r="W17" s="36" t="s">
        <v>16</v>
      </c>
      <c r="X17" s="35" t="s">
        <v>16</v>
      </c>
      <c r="Y17" s="36" t="s">
        <v>16</v>
      </c>
      <c r="Z17" s="35" t="s">
        <v>16</v>
      </c>
      <c r="AA17" s="131" t="s">
        <v>16</v>
      </c>
      <c r="AB17" s="132">
        <v>0.15556</v>
      </c>
      <c r="AC17" s="35">
        <v>0.85714000000000001</v>
      </c>
      <c r="AD17" s="36">
        <v>1</v>
      </c>
      <c r="AE17" s="35">
        <v>0.14285999999999999</v>
      </c>
      <c r="AF17" s="131">
        <v>1</v>
      </c>
      <c r="AG17" s="36" t="s">
        <v>16</v>
      </c>
      <c r="AH17" s="35" t="s">
        <v>16</v>
      </c>
      <c r="AI17" s="36" t="s">
        <v>16</v>
      </c>
      <c r="AJ17" s="35" t="s">
        <v>16</v>
      </c>
      <c r="AK17" s="37" t="s">
        <v>16</v>
      </c>
    </row>
    <row r="18" spans="1:37" x14ac:dyDescent="0.2">
      <c r="A18" s="33" t="s">
        <v>17</v>
      </c>
      <c r="B18" s="27">
        <v>326.10000000000002</v>
      </c>
      <c r="C18" s="29">
        <v>234</v>
      </c>
      <c r="D18" s="27">
        <v>248.5</v>
      </c>
      <c r="E18" s="28">
        <v>176</v>
      </c>
      <c r="F18" s="27">
        <v>77.599999999999994</v>
      </c>
      <c r="G18" s="29">
        <v>58</v>
      </c>
      <c r="H18" s="28">
        <v>179.7</v>
      </c>
      <c r="I18" s="27">
        <v>163.4</v>
      </c>
      <c r="J18" s="28">
        <v>119</v>
      </c>
      <c r="K18" s="27">
        <v>16.3</v>
      </c>
      <c r="L18" s="29">
        <v>15</v>
      </c>
      <c r="M18" s="133">
        <v>18.2</v>
      </c>
      <c r="N18" s="27">
        <v>9.6</v>
      </c>
      <c r="O18" s="28">
        <v>6.1</v>
      </c>
      <c r="P18" s="27">
        <v>8.6</v>
      </c>
      <c r="Q18" s="29">
        <v>6.6</v>
      </c>
      <c r="R18" s="28">
        <v>33</v>
      </c>
      <c r="S18" s="27">
        <v>22.9</v>
      </c>
      <c r="T18" s="28">
        <v>14.4</v>
      </c>
      <c r="U18" s="27">
        <v>10.1</v>
      </c>
      <c r="V18" s="29">
        <v>3.8</v>
      </c>
      <c r="W18" s="28">
        <v>40.700000000000003</v>
      </c>
      <c r="X18" s="27">
        <v>19.7</v>
      </c>
      <c r="Y18" s="28">
        <v>13.3</v>
      </c>
      <c r="Z18" s="27">
        <v>21</v>
      </c>
      <c r="AA18" s="29">
        <v>16</v>
      </c>
      <c r="AB18" s="133">
        <v>39.200000000000003</v>
      </c>
      <c r="AC18" s="27">
        <v>18.100000000000001</v>
      </c>
      <c r="AD18" s="28">
        <v>11.7</v>
      </c>
      <c r="AE18" s="27">
        <v>21.1</v>
      </c>
      <c r="AF18" s="29">
        <v>16.100000000000001</v>
      </c>
      <c r="AG18" s="28">
        <v>15.3</v>
      </c>
      <c r="AH18" s="27">
        <v>14.8</v>
      </c>
      <c r="AI18" s="28">
        <v>11.5</v>
      </c>
      <c r="AJ18" s="27">
        <v>0.5</v>
      </c>
      <c r="AK18" s="30">
        <v>0.5</v>
      </c>
    </row>
    <row r="19" spans="1:37" x14ac:dyDescent="0.2">
      <c r="A19" s="33"/>
      <c r="B19" s="35">
        <v>1</v>
      </c>
      <c r="C19" s="36">
        <v>0.71757000000000004</v>
      </c>
      <c r="D19" s="35">
        <v>0.76204000000000005</v>
      </c>
      <c r="E19" s="36">
        <v>0.70825000000000005</v>
      </c>
      <c r="F19" s="35">
        <v>0.23796</v>
      </c>
      <c r="G19" s="131">
        <v>0.74741999999999997</v>
      </c>
      <c r="H19" s="36">
        <v>0.55105999999999999</v>
      </c>
      <c r="I19" s="35">
        <v>0.90929000000000004</v>
      </c>
      <c r="J19" s="36">
        <v>0.72826999999999997</v>
      </c>
      <c r="K19" s="35">
        <v>9.0709999999999999E-2</v>
      </c>
      <c r="L19" s="131">
        <v>0.92025000000000001</v>
      </c>
      <c r="M19" s="132">
        <v>5.5809999999999998E-2</v>
      </c>
      <c r="N19" s="35">
        <v>0.52746999999999999</v>
      </c>
      <c r="O19" s="36">
        <v>0.63541999999999998</v>
      </c>
      <c r="P19" s="35">
        <v>0.47253000000000001</v>
      </c>
      <c r="Q19" s="131">
        <v>0.76744000000000001</v>
      </c>
      <c r="R19" s="36">
        <v>0.1012</v>
      </c>
      <c r="S19" s="35">
        <v>0.69394</v>
      </c>
      <c r="T19" s="36">
        <v>0.62882000000000005</v>
      </c>
      <c r="U19" s="35">
        <v>0.30606</v>
      </c>
      <c r="V19" s="131">
        <v>0.37624000000000002</v>
      </c>
      <c r="W19" s="36">
        <v>0.12481</v>
      </c>
      <c r="X19" s="35">
        <v>0.48403000000000002</v>
      </c>
      <c r="Y19" s="36">
        <v>0.67513000000000001</v>
      </c>
      <c r="Z19" s="35">
        <v>0.51597000000000004</v>
      </c>
      <c r="AA19" s="131">
        <v>0.76190000000000002</v>
      </c>
      <c r="AB19" s="132">
        <v>0.12021</v>
      </c>
      <c r="AC19" s="35">
        <v>0.46172999999999997</v>
      </c>
      <c r="AD19" s="36">
        <v>0.64641000000000004</v>
      </c>
      <c r="AE19" s="35">
        <v>0.53827000000000003</v>
      </c>
      <c r="AF19" s="131">
        <v>0.76302999999999999</v>
      </c>
      <c r="AG19" s="36">
        <v>4.6920000000000003E-2</v>
      </c>
      <c r="AH19" s="35">
        <v>0.96731999999999996</v>
      </c>
      <c r="AI19" s="36">
        <v>0.77703</v>
      </c>
      <c r="AJ19" s="35">
        <v>3.2680000000000001E-2</v>
      </c>
      <c r="AK19" s="37">
        <v>1</v>
      </c>
    </row>
    <row r="20" spans="1:37" ht="12.75" customHeight="1" x14ac:dyDescent="0.2">
      <c r="A20" s="33" t="s">
        <v>18</v>
      </c>
      <c r="B20" s="27">
        <v>39.5</v>
      </c>
      <c r="C20" s="29">
        <v>32.6</v>
      </c>
      <c r="D20" s="27">
        <v>36.700000000000003</v>
      </c>
      <c r="E20" s="28">
        <v>29.8</v>
      </c>
      <c r="F20" s="27">
        <v>2.8</v>
      </c>
      <c r="G20" s="29">
        <v>2.8</v>
      </c>
      <c r="H20" s="28">
        <v>33.5</v>
      </c>
      <c r="I20" s="27">
        <v>32.700000000000003</v>
      </c>
      <c r="J20" s="28">
        <v>27.8</v>
      </c>
      <c r="K20" s="27">
        <v>0.8</v>
      </c>
      <c r="L20" s="29">
        <v>0.8</v>
      </c>
      <c r="M20" s="133">
        <v>0</v>
      </c>
      <c r="N20" s="27">
        <v>0</v>
      </c>
      <c r="O20" s="28">
        <v>0</v>
      </c>
      <c r="P20" s="27">
        <v>0</v>
      </c>
      <c r="Q20" s="29">
        <v>0</v>
      </c>
      <c r="R20" s="28">
        <v>4</v>
      </c>
      <c r="S20" s="27">
        <v>4</v>
      </c>
      <c r="T20" s="28">
        <v>2</v>
      </c>
      <c r="U20" s="27">
        <v>0</v>
      </c>
      <c r="V20" s="29">
        <v>0</v>
      </c>
      <c r="W20" s="28">
        <v>0</v>
      </c>
      <c r="X20" s="27">
        <v>0</v>
      </c>
      <c r="Y20" s="28">
        <v>0</v>
      </c>
      <c r="Z20" s="27">
        <v>0</v>
      </c>
      <c r="AA20" s="29">
        <v>0</v>
      </c>
      <c r="AB20" s="133">
        <v>2</v>
      </c>
      <c r="AC20" s="27">
        <v>0</v>
      </c>
      <c r="AD20" s="28">
        <v>0</v>
      </c>
      <c r="AE20" s="27">
        <v>2</v>
      </c>
      <c r="AF20" s="29">
        <v>2</v>
      </c>
      <c r="AG20" s="28">
        <v>0</v>
      </c>
      <c r="AH20" s="27">
        <v>0</v>
      </c>
      <c r="AI20" s="28">
        <v>0</v>
      </c>
      <c r="AJ20" s="27">
        <v>0</v>
      </c>
      <c r="AK20" s="30">
        <v>0</v>
      </c>
    </row>
    <row r="21" spans="1:37" x14ac:dyDescent="0.2">
      <c r="A21" s="33"/>
      <c r="B21" s="35">
        <v>1</v>
      </c>
      <c r="C21" s="36">
        <v>0.82532000000000005</v>
      </c>
      <c r="D21" s="35">
        <v>0.92910999999999999</v>
      </c>
      <c r="E21" s="36">
        <v>0.81198999999999999</v>
      </c>
      <c r="F21" s="35">
        <v>7.0889999999999995E-2</v>
      </c>
      <c r="G21" s="131">
        <v>1</v>
      </c>
      <c r="H21" s="36">
        <v>0.84809999999999997</v>
      </c>
      <c r="I21" s="35">
        <v>0.97611999999999999</v>
      </c>
      <c r="J21" s="36">
        <v>0.85014999999999996</v>
      </c>
      <c r="K21" s="35">
        <v>2.3879999999999998E-2</v>
      </c>
      <c r="L21" s="131">
        <v>1</v>
      </c>
      <c r="M21" s="132" t="s">
        <v>16</v>
      </c>
      <c r="N21" s="35" t="s">
        <v>16</v>
      </c>
      <c r="O21" s="36" t="s">
        <v>16</v>
      </c>
      <c r="P21" s="35" t="s">
        <v>16</v>
      </c>
      <c r="Q21" s="131" t="s">
        <v>16</v>
      </c>
      <c r="R21" s="36">
        <v>0.10127</v>
      </c>
      <c r="S21" s="35">
        <v>1</v>
      </c>
      <c r="T21" s="36">
        <v>0.5</v>
      </c>
      <c r="U21" s="35" t="s">
        <v>16</v>
      </c>
      <c r="V21" s="131" t="s">
        <v>16</v>
      </c>
      <c r="W21" s="36" t="s">
        <v>16</v>
      </c>
      <c r="X21" s="35" t="s">
        <v>16</v>
      </c>
      <c r="Y21" s="36" t="s">
        <v>16</v>
      </c>
      <c r="Z21" s="35" t="s">
        <v>16</v>
      </c>
      <c r="AA21" s="131" t="s">
        <v>16</v>
      </c>
      <c r="AB21" s="132">
        <v>5.0630000000000001E-2</v>
      </c>
      <c r="AC21" s="35" t="s">
        <v>16</v>
      </c>
      <c r="AD21" s="36" t="s">
        <v>16</v>
      </c>
      <c r="AE21" s="35">
        <v>1</v>
      </c>
      <c r="AF21" s="131">
        <v>1</v>
      </c>
      <c r="AG21" s="36" t="s">
        <v>16</v>
      </c>
      <c r="AH21" s="35" t="s">
        <v>16</v>
      </c>
      <c r="AI21" s="36" t="s">
        <v>16</v>
      </c>
      <c r="AJ21" s="35" t="s">
        <v>16</v>
      </c>
      <c r="AK21" s="37" t="s">
        <v>16</v>
      </c>
    </row>
    <row r="22" spans="1:37" x14ac:dyDescent="0.2">
      <c r="A22" s="33" t="s">
        <v>19</v>
      </c>
      <c r="B22" s="27">
        <v>986</v>
      </c>
      <c r="C22" s="29">
        <v>757.5</v>
      </c>
      <c r="D22" s="27">
        <v>689.4</v>
      </c>
      <c r="E22" s="28">
        <v>531.70000000000005</v>
      </c>
      <c r="F22" s="27">
        <v>296.60000000000002</v>
      </c>
      <c r="G22" s="29">
        <v>225.8</v>
      </c>
      <c r="H22" s="28">
        <v>310.10000000000002</v>
      </c>
      <c r="I22" s="27">
        <v>277.8</v>
      </c>
      <c r="J22" s="28">
        <v>225.2</v>
      </c>
      <c r="K22" s="27">
        <v>32.299999999999997</v>
      </c>
      <c r="L22" s="29">
        <v>26.1</v>
      </c>
      <c r="M22" s="133">
        <v>110.8</v>
      </c>
      <c r="N22" s="27">
        <v>79.7</v>
      </c>
      <c r="O22" s="28">
        <v>67.5</v>
      </c>
      <c r="P22" s="27">
        <v>31.1</v>
      </c>
      <c r="Q22" s="29">
        <v>25.9</v>
      </c>
      <c r="R22" s="28">
        <v>103.8</v>
      </c>
      <c r="S22" s="27">
        <v>85.8</v>
      </c>
      <c r="T22" s="28">
        <v>70</v>
      </c>
      <c r="U22" s="27">
        <v>18</v>
      </c>
      <c r="V22" s="29">
        <v>13.7</v>
      </c>
      <c r="W22" s="28">
        <v>171.5</v>
      </c>
      <c r="X22" s="27">
        <v>121.6</v>
      </c>
      <c r="Y22" s="28">
        <v>84.6</v>
      </c>
      <c r="Z22" s="27">
        <v>49.9</v>
      </c>
      <c r="AA22" s="29">
        <v>35.1</v>
      </c>
      <c r="AB22" s="133">
        <v>230.4</v>
      </c>
      <c r="AC22" s="27">
        <v>94.1</v>
      </c>
      <c r="AD22" s="28">
        <v>63.3</v>
      </c>
      <c r="AE22" s="27">
        <v>136.30000000000001</v>
      </c>
      <c r="AF22" s="29">
        <v>103.4</v>
      </c>
      <c r="AG22" s="28">
        <v>59.4</v>
      </c>
      <c r="AH22" s="27">
        <v>30.4</v>
      </c>
      <c r="AI22" s="28">
        <v>21.1</v>
      </c>
      <c r="AJ22" s="27">
        <v>29</v>
      </c>
      <c r="AK22" s="30">
        <v>21.6</v>
      </c>
    </row>
    <row r="23" spans="1:37" x14ac:dyDescent="0.2">
      <c r="A23" s="33"/>
      <c r="B23" s="35">
        <v>1</v>
      </c>
      <c r="C23" s="36">
        <v>0.76826000000000005</v>
      </c>
      <c r="D23" s="35">
        <v>0.69918999999999998</v>
      </c>
      <c r="E23" s="36">
        <v>0.77124999999999999</v>
      </c>
      <c r="F23" s="35">
        <v>0.30081000000000002</v>
      </c>
      <c r="G23" s="131">
        <v>0.76129000000000002</v>
      </c>
      <c r="H23" s="36">
        <v>0.3145</v>
      </c>
      <c r="I23" s="35">
        <v>0.89583999999999997</v>
      </c>
      <c r="J23" s="36">
        <v>0.81066000000000005</v>
      </c>
      <c r="K23" s="35">
        <v>0.10416</v>
      </c>
      <c r="L23" s="131">
        <v>0.80805000000000005</v>
      </c>
      <c r="M23" s="132">
        <v>0.11237</v>
      </c>
      <c r="N23" s="35">
        <v>0.71931</v>
      </c>
      <c r="O23" s="36">
        <v>0.84692999999999996</v>
      </c>
      <c r="P23" s="35">
        <v>0.28069</v>
      </c>
      <c r="Q23" s="131">
        <v>0.83279999999999998</v>
      </c>
      <c r="R23" s="36">
        <v>0.10527</v>
      </c>
      <c r="S23" s="35">
        <v>0.82659000000000005</v>
      </c>
      <c r="T23" s="36">
        <v>0.81584999999999996</v>
      </c>
      <c r="U23" s="35">
        <v>0.17341000000000001</v>
      </c>
      <c r="V23" s="131">
        <v>0.76110999999999995</v>
      </c>
      <c r="W23" s="36">
        <v>0.17394000000000001</v>
      </c>
      <c r="X23" s="35">
        <v>0.70904</v>
      </c>
      <c r="Y23" s="36">
        <v>0.69572000000000001</v>
      </c>
      <c r="Z23" s="35">
        <v>0.29096</v>
      </c>
      <c r="AA23" s="131">
        <v>0.70340999999999998</v>
      </c>
      <c r="AB23" s="132">
        <v>0.23366999999999999</v>
      </c>
      <c r="AC23" s="35">
        <v>0.40842000000000001</v>
      </c>
      <c r="AD23" s="36">
        <v>0.67269000000000001</v>
      </c>
      <c r="AE23" s="35">
        <v>0.59157999999999999</v>
      </c>
      <c r="AF23" s="131">
        <v>0.75861999999999996</v>
      </c>
      <c r="AG23" s="36">
        <v>6.0240000000000002E-2</v>
      </c>
      <c r="AH23" s="35">
        <v>0.51178000000000001</v>
      </c>
      <c r="AI23" s="36">
        <v>0.69408000000000003</v>
      </c>
      <c r="AJ23" s="35">
        <v>0.48821999999999999</v>
      </c>
      <c r="AK23" s="37">
        <v>0.74482999999999999</v>
      </c>
    </row>
    <row r="24" spans="1:37" ht="12.75" customHeight="1" x14ac:dyDescent="0.2">
      <c r="A24" s="33" t="s">
        <v>20</v>
      </c>
      <c r="B24" s="27">
        <v>961.1</v>
      </c>
      <c r="C24" s="29">
        <v>750.6</v>
      </c>
      <c r="D24" s="27">
        <v>825.8</v>
      </c>
      <c r="E24" s="28">
        <v>646.20000000000005</v>
      </c>
      <c r="F24" s="27">
        <v>135.30000000000001</v>
      </c>
      <c r="G24" s="29">
        <v>104.4</v>
      </c>
      <c r="H24" s="28">
        <v>528</v>
      </c>
      <c r="I24" s="27">
        <v>505.7</v>
      </c>
      <c r="J24" s="28">
        <v>384.9</v>
      </c>
      <c r="K24" s="27">
        <v>22.3</v>
      </c>
      <c r="L24" s="29">
        <v>14.1</v>
      </c>
      <c r="M24" s="133">
        <v>61.1</v>
      </c>
      <c r="N24" s="27">
        <v>35</v>
      </c>
      <c r="O24" s="28">
        <v>20.399999999999999</v>
      </c>
      <c r="P24" s="27">
        <v>26.1</v>
      </c>
      <c r="Q24" s="29">
        <v>17.5</v>
      </c>
      <c r="R24" s="28">
        <v>47.4</v>
      </c>
      <c r="S24" s="27">
        <v>44.1</v>
      </c>
      <c r="T24" s="28">
        <v>37.1</v>
      </c>
      <c r="U24" s="27">
        <v>3.3</v>
      </c>
      <c r="V24" s="29">
        <v>2.6</v>
      </c>
      <c r="W24" s="28">
        <v>98.6</v>
      </c>
      <c r="X24" s="27">
        <v>79.7</v>
      </c>
      <c r="Y24" s="28">
        <v>53.8</v>
      </c>
      <c r="Z24" s="27">
        <v>18.899999999999999</v>
      </c>
      <c r="AA24" s="29">
        <v>13.3</v>
      </c>
      <c r="AB24" s="133">
        <v>124.8</v>
      </c>
      <c r="AC24" s="27">
        <v>75.7</v>
      </c>
      <c r="AD24" s="28">
        <v>69.8</v>
      </c>
      <c r="AE24" s="27">
        <v>49.1</v>
      </c>
      <c r="AF24" s="29">
        <v>43.8</v>
      </c>
      <c r="AG24" s="28">
        <v>101.2</v>
      </c>
      <c r="AH24" s="27">
        <v>85.6</v>
      </c>
      <c r="AI24" s="28">
        <v>80.2</v>
      </c>
      <c r="AJ24" s="27">
        <v>15.6</v>
      </c>
      <c r="AK24" s="30">
        <v>13.1</v>
      </c>
    </row>
    <row r="25" spans="1:37" x14ac:dyDescent="0.2">
      <c r="A25" s="33"/>
      <c r="B25" s="35">
        <v>1</v>
      </c>
      <c r="C25" s="36">
        <v>0.78098000000000001</v>
      </c>
      <c r="D25" s="35">
        <v>0.85921999999999998</v>
      </c>
      <c r="E25" s="36">
        <v>0.78251000000000004</v>
      </c>
      <c r="F25" s="35">
        <v>0.14077999999999999</v>
      </c>
      <c r="G25" s="131">
        <v>0.77161999999999997</v>
      </c>
      <c r="H25" s="36">
        <v>0.54937000000000002</v>
      </c>
      <c r="I25" s="35">
        <v>0.95777000000000001</v>
      </c>
      <c r="J25" s="36">
        <v>0.76112000000000002</v>
      </c>
      <c r="K25" s="35">
        <v>4.2229999999999997E-2</v>
      </c>
      <c r="L25" s="131">
        <v>0.63229000000000002</v>
      </c>
      <c r="M25" s="132">
        <v>6.3570000000000002E-2</v>
      </c>
      <c r="N25" s="35">
        <v>0.57282999999999995</v>
      </c>
      <c r="O25" s="36">
        <v>0.58286000000000004</v>
      </c>
      <c r="P25" s="35">
        <v>0.42716999999999999</v>
      </c>
      <c r="Q25" s="131">
        <v>0.67049999999999998</v>
      </c>
      <c r="R25" s="36">
        <v>4.9320000000000003E-2</v>
      </c>
      <c r="S25" s="35">
        <v>0.93037999999999998</v>
      </c>
      <c r="T25" s="36">
        <v>0.84126999999999996</v>
      </c>
      <c r="U25" s="35">
        <v>6.9620000000000001E-2</v>
      </c>
      <c r="V25" s="131">
        <v>0.78788000000000002</v>
      </c>
      <c r="W25" s="36">
        <v>0.10259</v>
      </c>
      <c r="X25" s="35">
        <v>0.80832000000000004</v>
      </c>
      <c r="Y25" s="36">
        <v>0.67503000000000002</v>
      </c>
      <c r="Z25" s="35">
        <v>0.19167999999999999</v>
      </c>
      <c r="AA25" s="131">
        <v>0.70369999999999999</v>
      </c>
      <c r="AB25" s="132">
        <v>0.12984999999999999</v>
      </c>
      <c r="AC25" s="35">
        <v>0.60657000000000005</v>
      </c>
      <c r="AD25" s="36">
        <v>0.92205999999999999</v>
      </c>
      <c r="AE25" s="35">
        <v>0.39343</v>
      </c>
      <c r="AF25" s="131">
        <v>0.89205999999999996</v>
      </c>
      <c r="AG25" s="36">
        <v>0.1053</v>
      </c>
      <c r="AH25" s="35">
        <v>0.84584999999999999</v>
      </c>
      <c r="AI25" s="36">
        <v>0.93691999999999998</v>
      </c>
      <c r="AJ25" s="35">
        <v>0.15415000000000001</v>
      </c>
      <c r="AK25" s="37">
        <v>0.83974000000000004</v>
      </c>
    </row>
    <row r="26" spans="1:37" x14ac:dyDescent="0.2">
      <c r="A26" s="33" t="s">
        <v>21</v>
      </c>
      <c r="B26" s="27">
        <v>117.6</v>
      </c>
      <c r="C26" s="29">
        <v>93.3</v>
      </c>
      <c r="D26" s="27">
        <v>98.1</v>
      </c>
      <c r="E26" s="28">
        <v>78.599999999999994</v>
      </c>
      <c r="F26" s="27">
        <v>19.5</v>
      </c>
      <c r="G26" s="29">
        <v>14.7</v>
      </c>
      <c r="H26" s="28">
        <v>71.3</v>
      </c>
      <c r="I26" s="27">
        <v>68</v>
      </c>
      <c r="J26" s="28">
        <v>54.6</v>
      </c>
      <c r="K26" s="27">
        <v>3.3</v>
      </c>
      <c r="L26" s="29">
        <v>3.3</v>
      </c>
      <c r="M26" s="133">
        <v>6.1</v>
      </c>
      <c r="N26" s="27">
        <v>5.5</v>
      </c>
      <c r="O26" s="28">
        <v>3.9</v>
      </c>
      <c r="P26" s="27">
        <v>0.6</v>
      </c>
      <c r="Q26" s="29">
        <v>0.6</v>
      </c>
      <c r="R26" s="28">
        <v>1.7</v>
      </c>
      <c r="S26" s="27">
        <v>1.7</v>
      </c>
      <c r="T26" s="28">
        <v>1.7</v>
      </c>
      <c r="U26" s="27">
        <v>0</v>
      </c>
      <c r="V26" s="29">
        <v>0</v>
      </c>
      <c r="W26" s="28">
        <v>28.7</v>
      </c>
      <c r="X26" s="27">
        <v>18</v>
      </c>
      <c r="Y26" s="28">
        <v>13.5</v>
      </c>
      <c r="Z26" s="27">
        <v>10.7</v>
      </c>
      <c r="AA26" s="29">
        <v>6.9</v>
      </c>
      <c r="AB26" s="133">
        <v>4.4000000000000004</v>
      </c>
      <c r="AC26" s="27">
        <v>1.9</v>
      </c>
      <c r="AD26" s="28">
        <v>1.9</v>
      </c>
      <c r="AE26" s="27">
        <v>2.5</v>
      </c>
      <c r="AF26" s="29">
        <v>1.5</v>
      </c>
      <c r="AG26" s="28">
        <v>5.4</v>
      </c>
      <c r="AH26" s="27">
        <v>3</v>
      </c>
      <c r="AI26" s="28">
        <v>3</v>
      </c>
      <c r="AJ26" s="27">
        <v>2.4</v>
      </c>
      <c r="AK26" s="30">
        <v>2.4</v>
      </c>
    </row>
    <row r="27" spans="1:37" x14ac:dyDescent="0.2">
      <c r="A27" s="33"/>
      <c r="B27" s="35">
        <v>1</v>
      </c>
      <c r="C27" s="36">
        <v>0.79337000000000002</v>
      </c>
      <c r="D27" s="35">
        <v>0.83418000000000003</v>
      </c>
      <c r="E27" s="36">
        <v>0.80122000000000004</v>
      </c>
      <c r="F27" s="35">
        <v>0.16582</v>
      </c>
      <c r="G27" s="131">
        <v>0.75385000000000002</v>
      </c>
      <c r="H27" s="36">
        <v>0.60629</v>
      </c>
      <c r="I27" s="35">
        <v>0.95372000000000001</v>
      </c>
      <c r="J27" s="36">
        <v>0.80293999999999999</v>
      </c>
      <c r="K27" s="35">
        <v>4.6280000000000002E-2</v>
      </c>
      <c r="L27" s="131">
        <v>1</v>
      </c>
      <c r="M27" s="132">
        <v>5.1869999999999999E-2</v>
      </c>
      <c r="N27" s="35">
        <v>0.90164</v>
      </c>
      <c r="O27" s="36">
        <v>0.70909</v>
      </c>
      <c r="P27" s="35">
        <v>9.8360000000000003E-2</v>
      </c>
      <c r="Q27" s="131">
        <v>1</v>
      </c>
      <c r="R27" s="36">
        <v>1.4460000000000001E-2</v>
      </c>
      <c r="S27" s="35">
        <v>1</v>
      </c>
      <c r="T27" s="36">
        <v>1</v>
      </c>
      <c r="U27" s="35" t="s">
        <v>16</v>
      </c>
      <c r="V27" s="131" t="s">
        <v>16</v>
      </c>
      <c r="W27" s="36">
        <v>0.24404999999999999</v>
      </c>
      <c r="X27" s="35">
        <v>0.62717999999999996</v>
      </c>
      <c r="Y27" s="36">
        <v>0.75</v>
      </c>
      <c r="Z27" s="35">
        <v>0.37281999999999998</v>
      </c>
      <c r="AA27" s="131">
        <v>0.64485999999999999</v>
      </c>
      <c r="AB27" s="132">
        <v>3.7409999999999999E-2</v>
      </c>
      <c r="AC27" s="35">
        <v>0.43181999999999998</v>
      </c>
      <c r="AD27" s="36">
        <v>1</v>
      </c>
      <c r="AE27" s="35">
        <v>0.56818000000000002</v>
      </c>
      <c r="AF27" s="131">
        <v>0.6</v>
      </c>
      <c r="AG27" s="36">
        <v>4.5920000000000002E-2</v>
      </c>
      <c r="AH27" s="35">
        <v>0.55556000000000005</v>
      </c>
      <c r="AI27" s="36">
        <v>1</v>
      </c>
      <c r="AJ27" s="35">
        <v>0.44444</v>
      </c>
      <c r="AK27" s="37">
        <v>1</v>
      </c>
    </row>
    <row r="28" spans="1:37" x14ac:dyDescent="0.2">
      <c r="A28" s="33" t="s">
        <v>22</v>
      </c>
      <c r="B28" s="27">
        <v>36.200000000000003</v>
      </c>
      <c r="C28" s="29">
        <v>26.6</v>
      </c>
      <c r="D28" s="27">
        <v>33.200000000000003</v>
      </c>
      <c r="E28" s="28">
        <v>24.6</v>
      </c>
      <c r="F28" s="27">
        <v>3</v>
      </c>
      <c r="G28" s="29">
        <v>2</v>
      </c>
      <c r="H28" s="28">
        <v>26.4</v>
      </c>
      <c r="I28" s="27">
        <v>24.4</v>
      </c>
      <c r="J28" s="28">
        <v>18.899999999999999</v>
      </c>
      <c r="K28" s="27">
        <v>2</v>
      </c>
      <c r="L28" s="29">
        <v>1</v>
      </c>
      <c r="M28" s="133">
        <v>5.6</v>
      </c>
      <c r="N28" s="27">
        <v>4.5999999999999996</v>
      </c>
      <c r="O28" s="28">
        <v>3.6</v>
      </c>
      <c r="P28" s="27">
        <v>1</v>
      </c>
      <c r="Q28" s="29">
        <v>1</v>
      </c>
      <c r="R28" s="28">
        <v>0</v>
      </c>
      <c r="S28" s="27">
        <v>0</v>
      </c>
      <c r="T28" s="28">
        <v>0</v>
      </c>
      <c r="U28" s="27">
        <v>0</v>
      </c>
      <c r="V28" s="29">
        <v>0</v>
      </c>
      <c r="W28" s="28">
        <v>0</v>
      </c>
      <c r="X28" s="27">
        <v>0</v>
      </c>
      <c r="Y28" s="28">
        <v>0</v>
      </c>
      <c r="Z28" s="27">
        <v>0</v>
      </c>
      <c r="AA28" s="29">
        <v>0</v>
      </c>
      <c r="AB28" s="133">
        <v>4.0999999999999996</v>
      </c>
      <c r="AC28" s="27">
        <v>4.0999999999999996</v>
      </c>
      <c r="AD28" s="28">
        <v>2</v>
      </c>
      <c r="AE28" s="27">
        <v>0</v>
      </c>
      <c r="AF28" s="29">
        <v>0</v>
      </c>
      <c r="AG28" s="28">
        <v>0.1</v>
      </c>
      <c r="AH28" s="27">
        <v>0.1</v>
      </c>
      <c r="AI28" s="28">
        <v>0.1</v>
      </c>
      <c r="AJ28" s="27">
        <v>0</v>
      </c>
      <c r="AK28" s="30">
        <v>0</v>
      </c>
    </row>
    <row r="29" spans="1:37" x14ac:dyDescent="0.2">
      <c r="A29" s="33"/>
      <c r="B29" s="35">
        <v>1</v>
      </c>
      <c r="C29" s="36">
        <v>0.73480999999999996</v>
      </c>
      <c r="D29" s="35">
        <v>0.91713</v>
      </c>
      <c r="E29" s="36">
        <v>0.74095999999999995</v>
      </c>
      <c r="F29" s="35">
        <v>8.2869999999999999E-2</v>
      </c>
      <c r="G29" s="131">
        <v>0.66666999999999998</v>
      </c>
      <c r="H29" s="36">
        <v>0.72928000000000004</v>
      </c>
      <c r="I29" s="35">
        <v>0.92423999999999995</v>
      </c>
      <c r="J29" s="36">
        <v>0.77459</v>
      </c>
      <c r="K29" s="35">
        <v>7.5759999999999994E-2</v>
      </c>
      <c r="L29" s="131">
        <v>0.5</v>
      </c>
      <c r="M29" s="132">
        <v>0.1547</v>
      </c>
      <c r="N29" s="35">
        <v>0.82142999999999999</v>
      </c>
      <c r="O29" s="36">
        <v>0.78261000000000003</v>
      </c>
      <c r="P29" s="35">
        <v>0.17857000000000001</v>
      </c>
      <c r="Q29" s="131">
        <v>1</v>
      </c>
      <c r="R29" s="36" t="s">
        <v>16</v>
      </c>
      <c r="S29" s="35" t="s">
        <v>16</v>
      </c>
      <c r="T29" s="36" t="s">
        <v>16</v>
      </c>
      <c r="U29" s="35" t="s">
        <v>16</v>
      </c>
      <c r="V29" s="131" t="s">
        <v>16</v>
      </c>
      <c r="W29" s="36" t="s">
        <v>16</v>
      </c>
      <c r="X29" s="35" t="s">
        <v>16</v>
      </c>
      <c r="Y29" s="36" t="s">
        <v>16</v>
      </c>
      <c r="Z29" s="35" t="s">
        <v>16</v>
      </c>
      <c r="AA29" s="131" t="s">
        <v>16</v>
      </c>
      <c r="AB29" s="132">
        <v>0.11326</v>
      </c>
      <c r="AC29" s="35">
        <v>1</v>
      </c>
      <c r="AD29" s="36">
        <v>0.48780000000000001</v>
      </c>
      <c r="AE29" s="35" t="s">
        <v>16</v>
      </c>
      <c r="AF29" s="131" t="s">
        <v>16</v>
      </c>
      <c r="AG29" s="36">
        <v>2.7599999999999999E-3</v>
      </c>
      <c r="AH29" s="35">
        <v>1</v>
      </c>
      <c r="AI29" s="36">
        <v>1</v>
      </c>
      <c r="AJ29" s="35" t="s">
        <v>16</v>
      </c>
      <c r="AK29" s="37" t="s">
        <v>16</v>
      </c>
    </row>
    <row r="30" spans="1:37" x14ac:dyDescent="0.2">
      <c r="A30" s="33" t="s">
        <v>23</v>
      </c>
      <c r="B30" s="27">
        <v>134.9</v>
      </c>
      <c r="C30" s="29">
        <v>101.9</v>
      </c>
      <c r="D30" s="27">
        <v>116.2</v>
      </c>
      <c r="E30" s="28">
        <v>87.2</v>
      </c>
      <c r="F30" s="27">
        <v>18.7</v>
      </c>
      <c r="G30" s="29">
        <v>14.7</v>
      </c>
      <c r="H30" s="28">
        <v>107.4</v>
      </c>
      <c r="I30" s="27">
        <v>94.9</v>
      </c>
      <c r="J30" s="28">
        <v>68.3</v>
      </c>
      <c r="K30" s="27">
        <v>12.5</v>
      </c>
      <c r="L30" s="29">
        <v>8.5</v>
      </c>
      <c r="M30" s="133">
        <v>9</v>
      </c>
      <c r="N30" s="27">
        <v>7</v>
      </c>
      <c r="O30" s="28">
        <v>6</v>
      </c>
      <c r="P30" s="27">
        <v>2</v>
      </c>
      <c r="Q30" s="29">
        <v>2</v>
      </c>
      <c r="R30" s="28">
        <v>15.5</v>
      </c>
      <c r="S30" s="27">
        <v>13</v>
      </c>
      <c r="T30" s="28">
        <v>11.6</v>
      </c>
      <c r="U30" s="27">
        <v>2.5</v>
      </c>
      <c r="V30" s="29">
        <v>2.5</v>
      </c>
      <c r="W30" s="28">
        <v>0.1</v>
      </c>
      <c r="X30" s="27">
        <v>0</v>
      </c>
      <c r="Y30" s="28">
        <v>0</v>
      </c>
      <c r="Z30" s="27">
        <v>0.1</v>
      </c>
      <c r="AA30" s="29">
        <v>0.1</v>
      </c>
      <c r="AB30" s="133">
        <v>0</v>
      </c>
      <c r="AC30" s="27">
        <v>0</v>
      </c>
      <c r="AD30" s="28">
        <v>0</v>
      </c>
      <c r="AE30" s="27">
        <v>0</v>
      </c>
      <c r="AF30" s="29">
        <v>0</v>
      </c>
      <c r="AG30" s="28">
        <v>2.9</v>
      </c>
      <c r="AH30" s="27">
        <v>1.3</v>
      </c>
      <c r="AI30" s="28">
        <v>1.3</v>
      </c>
      <c r="AJ30" s="27">
        <v>1.6</v>
      </c>
      <c r="AK30" s="30">
        <v>1.6</v>
      </c>
    </row>
    <row r="31" spans="1:37" x14ac:dyDescent="0.2">
      <c r="A31" s="33"/>
      <c r="B31" s="35">
        <v>1</v>
      </c>
      <c r="C31" s="36">
        <v>0.75536999999999999</v>
      </c>
      <c r="D31" s="35">
        <v>0.86138000000000003</v>
      </c>
      <c r="E31" s="36">
        <v>0.75043000000000004</v>
      </c>
      <c r="F31" s="35">
        <v>0.13861999999999999</v>
      </c>
      <c r="G31" s="131">
        <v>0.78610000000000002</v>
      </c>
      <c r="H31" s="36">
        <v>0.79615000000000002</v>
      </c>
      <c r="I31" s="35">
        <v>0.88361000000000001</v>
      </c>
      <c r="J31" s="36">
        <v>0.71970000000000001</v>
      </c>
      <c r="K31" s="35">
        <v>0.11638999999999999</v>
      </c>
      <c r="L31" s="131">
        <v>0.68</v>
      </c>
      <c r="M31" s="132">
        <v>6.6720000000000002E-2</v>
      </c>
      <c r="N31" s="35">
        <v>0.77778000000000003</v>
      </c>
      <c r="O31" s="36">
        <v>0.85714000000000001</v>
      </c>
      <c r="P31" s="35">
        <v>0.22222</v>
      </c>
      <c r="Q31" s="131">
        <v>1</v>
      </c>
      <c r="R31" s="36">
        <v>0.1149</v>
      </c>
      <c r="S31" s="35">
        <v>0.83870999999999996</v>
      </c>
      <c r="T31" s="36">
        <v>0.89231000000000005</v>
      </c>
      <c r="U31" s="35">
        <v>0.16128999999999999</v>
      </c>
      <c r="V31" s="131">
        <v>1</v>
      </c>
      <c r="W31" s="36">
        <v>7.3999999999999999E-4</v>
      </c>
      <c r="X31" s="35" t="s">
        <v>16</v>
      </c>
      <c r="Y31" s="36" t="s">
        <v>16</v>
      </c>
      <c r="Z31" s="35">
        <v>1</v>
      </c>
      <c r="AA31" s="131">
        <v>1</v>
      </c>
      <c r="AB31" s="132" t="s">
        <v>16</v>
      </c>
      <c r="AC31" s="35" t="s">
        <v>16</v>
      </c>
      <c r="AD31" s="36" t="s">
        <v>16</v>
      </c>
      <c r="AE31" s="35" t="s">
        <v>16</v>
      </c>
      <c r="AF31" s="131" t="s">
        <v>16</v>
      </c>
      <c r="AG31" s="36">
        <v>2.1499999999999998E-2</v>
      </c>
      <c r="AH31" s="35">
        <v>0.44828000000000001</v>
      </c>
      <c r="AI31" s="36">
        <v>1</v>
      </c>
      <c r="AJ31" s="35">
        <v>0.55171999999999999</v>
      </c>
      <c r="AK31" s="37">
        <v>1</v>
      </c>
    </row>
    <row r="32" spans="1:37" x14ac:dyDescent="0.2">
      <c r="A32" s="33" t="s">
        <v>24</v>
      </c>
      <c r="B32" s="27">
        <v>62.5</v>
      </c>
      <c r="C32" s="29">
        <v>51.4</v>
      </c>
      <c r="D32" s="27">
        <v>49.9</v>
      </c>
      <c r="E32" s="28">
        <v>41.6</v>
      </c>
      <c r="F32" s="27">
        <v>12.6</v>
      </c>
      <c r="G32" s="29">
        <v>9.8000000000000007</v>
      </c>
      <c r="H32" s="28">
        <v>50.3</v>
      </c>
      <c r="I32" s="27">
        <v>48.9</v>
      </c>
      <c r="J32" s="28">
        <v>41.1</v>
      </c>
      <c r="K32" s="27">
        <v>1.4</v>
      </c>
      <c r="L32" s="29">
        <v>1.4</v>
      </c>
      <c r="M32" s="133">
        <v>8.8000000000000007</v>
      </c>
      <c r="N32" s="27">
        <v>0.5</v>
      </c>
      <c r="O32" s="28">
        <v>0.5</v>
      </c>
      <c r="P32" s="27">
        <v>8.3000000000000007</v>
      </c>
      <c r="Q32" s="29">
        <v>6.4</v>
      </c>
      <c r="R32" s="28">
        <v>0.5</v>
      </c>
      <c r="S32" s="27">
        <v>0.5</v>
      </c>
      <c r="T32" s="28">
        <v>0</v>
      </c>
      <c r="U32" s="27">
        <v>0</v>
      </c>
      <c r="V32" s="29">
        <v>0</v>
      </c>
      <c r="W32" s="28">
        <v>1.6</v>
      </c>
      <c r="X32" s="27">
        <v>0</v>
      </c>
      <c r="Y32" s="28">
        <v>0</v>
      </c>
      <c r="Z32" s="27">
        <v>1.6</v>
      </c>
      <c r="AA32" s="29">
        <v>1.6</v>
      </c>
      <c r="AB32" s="133">
        <v>0</v>
      </c>
      <c r="AC32" s="27">
        <v>0</v>
      </c>
      <c r="AD32" s="28">
        <v>0</v>
      </c>
      <c r="AE32" s="27">
        <v>0</v>
      </c>
      <c r="AF32" s="29">
        <v>0</v>
      </c>
      <c r="AG32" s="28">
        <v>1.3</v>
      </c>
      <c r="AH32" s="27">
        <v>0</v>
      </c>
      <c r="AI32" s="28">
        <v>0</v>
      </c>
      <c r="AJ32" s="27">
        <v>1.3</v>
      </c>
      <c r="AK32" s="30">
        <v>0.4</v>
      </c>
    </row>
    <row r="33" spans="1:37" x14ac:dyDescent="0.2">
      <c r="A33" s="33"/>
      <c r="B33" s="35">
        <v>1</v>
      </c>
      <c r="C33" s="36">
        <v>0.82240000000000002</v>
      </c>
      <c r="D33" s="35">
        <v>0.7984</v>
      </c>
      <c r="E33" s="36">
        <v>0.83367000000000002</v>
      </c>
      <c r="F33" s="35">
        <v>0.2016</v>
      </c>
      <c r="G33" s="131">
        <v>0.77778000000000003</v>
      </c>
      <c r="H33" s="36">
        <v>0.80479999999999996</v>
      </c>
      <c r="I33" s="35">
        <v>0.97216999999999998</v>
      </c>
      <c r="J33" s="36">
        <v>0.84048999999999996</v>
      </c>
      <c r="K33" s="35">
        <v>2.7830000000000001E-2</v>
      </c>
      <c r="L33" s="131">
        <v>1</v>
      </c>
      <c r="M33" s="132">
        <v>0.14080000000000001</v>
      </c>
      <c r="N33" s="35">
        <v>5.6820000000000002E-2</v>
      </c>
      <c r="O33" s="36">
        <v>1</v>
      </c>
      <c r="P33" s="35">
        <v>0.94318000000000002</v>
      </c>
      <c r="Q33" s="131">
        <v>0.77107999999999999</v>
      </c>
      <c r="R33" s="36">
        <v>8.0000000000000002E-3</v>
      </c>
      <c r="S33" s="35">
        <v>1</v>
      </c>
      <c r="T33" s="36" t="s">
        <v>16</v>
      </c>
      <c r="U33" s="35" t="s">
        <v>16</v>
      </c>
      <c r="V33" s="131" t="s">
        <v>16</v>
      </c>
      <c r="W33" s="36">
        <v>2.5600000000000001E-2</v>
      </c>
      <c r="X33" s="35" t="s">
        <v>16</v>
      </c>
      <c r="Y33" s="36" t="s">
        <v>16</v>
      </c>
      <c r="Z33" s="35">
        <v>1</v>
      </c>
      <c r="AA33" s="131">
        <v>1</v>
      </c>
      <c r="AB33" s="132" t="s">
        <v>16</v>
      </c>
      <c r="AC33" s="35" t="s">
        <v>16</v>
      </c>
      <c r="AD33" s="36" t="s">
        <v>16</v>
      </c>
      <c r="AE33" s="35" t="s">
        <v>16</v>
      </c>
      <c r="AF33" s="131" t="s">
        <v>16</v>
      </c>
      <c r="AG33" s="36">
        <v>2.0799999999999999E-2</v>
      </c>
      <c r="AH33" s="35" t="s">
        <v>16</v>
      </c>
      <c r="AI33" s="36" t="s">
        <v>16</v>
      </c>
      <c r="AJ33" s="35">
        <v>1</v>
      </c>
      <c r="AK33" s="37">
        <v>0.30769000000000002</v>
      </c>
    </row>
    <row r="34" spans="1:37" ht="12.75" customHeight="1" x14ac:dyDescent="0.2">
      <c r="A34" s="33" t="s">
        <v>25</v>
      </c>
      <c r="B34" s="27">
        <v>194.6</v>
      </c>
      <c r="C34" s="29">
        <v>151.80000000000001</v>
      </c>
      <c r="D34" s="27">
        <v>136.6</v>
      </c>
      <c r="E34" s="28">
        <v>108.6</v>
      </c>
      <c r="F34" s="27">
        <v>58</v>
      </c>
      <c r="G34" s="29">
        <v>43.2</v>
      </c>
      <c r="H34" s="28">
        <v>92.7</v>
      </c>
      <c r="I34" s="27">
        <v>70.2</v>
      </c>
      <c r="J34" s="28">
        <v>55.2</v>
      </c>
      <c r="K34" s="27">
        <v>22.5</v>
      </c>
      <c r="L34" s="29">
        <v>11.4</v>
      </c>
      <c r="M34" s="133">
        <v>32</v>
      </c>
      <c r="N34" s="27">
        <v>23.1</v>
      </c>
      <c r="O34" s="28">
        <v>17.600000000000001</v>
      </c>
      <c r="P34" s="27">
        <v>8.9</v>
      </c>
      <c r="Q34" s="29">
        <v>8.9</v>
      </c>
      <c r="R34" s="28">
        <v>4.2</v>
      </c>
      <c r="S34" s="27">
        <v>2.1</v>
      </c>
      <c r="T34" s="28">
        <v>1.1000000000000001</v>
      </c>
      <c r="U34" s="27">
        <v>2.1</v>
      </c>
      <c r="V34" s="29">
        <v>1.3</v>
      </c>
      <c r="W34" s="28">
        <v>8.9</v>
      </c>
      <c r="X34" s="27">
        <v>2.5</v>
      </c>
      <c r="Y34" s="28">
        <v>2.5</v>
      </c>
      <c r="Z34" s="27">
        <v>6.4</v>
      </c>
      <c r="AA34" s="29">
        <v>5.5</v>
      </c>
      <c r="AB34" s="133">
        <v>28</v>
      </c>
      <c r="AC34" s="27">
        <v>23.9</v>
      </c>
      <c r="AD34" s="28">
        <v>19.399999999999999</v>
      </c>
      <c r="AE34" s="27">
        <v>4.0999999999999996</v>
      </c>
      <c r="AF34" s="29">
        <v>4.0999999999999996</v>
      </c>
      <c r="AG34" s="28">
        <v>28.8</v>
      </c>
      <c r="AH34" s="27">
        <v>14.8</v>
      </c>
      <c r="AI34" s="28">
        <v>12.8</v>
      </c>
      <c r="AJ34" s="27">
        <v>14</v>
      </c>
      <c r="AK34" s="30">
        <v>12</v>
      </c>
    </row>
    <row r="35" spans="1:37" x14ac:dyDescent="0.2">
      <c r="A35" s="33"/>
      <c r="B35" s="35">
        <v>1</v>
      </c>
      <c r="C35" s="36">
        <v>0.78005999999999998</v>
      </c>
      <c r="D35" s="35">
        <v>0.70194999999999996</v>
      </c>
      <c r="E35" s="36">
        <v>0.79501999999999995</v>
      </c>
      <c r="F35" s="35">
        <v>0.29804999999999998</v>
      </c>
      <c r="G35" s="131">
        <v>0.74482999999999999</v>
      </c>
      <c r="H35" s="36">
        <v>0.47636000000000001</v>
      </c>
      <c r="I35" s="35">
        <v>0.75727999999999995</v>
      </c>
      <c r="J35" s="36">
        <v>0.78632000000000002</v>
      </c>
      <c r="K35" s="35">
        <v>0.24271999999999999</v>
      </c>
      <c r="L35" s="131">
        <v>0.50666999999999995</v>
      </c>
      <c r="M35" s="132">
        <v>0.16444</v>
      </c>
      <c r="N35" s="35">
        <v>0.72187999999999997</v>
      </c>
      <c r="O35" s="36">
        <v>0.76190000000000002</v>
      </c>
      <c r="P35" s="35">
        <v>0.27812999999999999</v>
      </c>
      <c r="Q35" s="131">
        <v>1</v>
      </c>
      <c r="R35" s="36">
        <v>2.1579999999999998E-2</v>
      </c>
      <c r="S35" s="35">
        <v>0.5</v>
      </c>
      <c r="T35" s="36">
        <v>0.52381</v>
      </c>
      <c r="U35" s="35">
        <v>0.5</v>
      </c>
      <c r="V35" s="131">
        <v>0.61904999999999999</v>
      </c>
      <c r="W35" s="36">
        <v>4.573E-2</v>
      </c>
      <c r="X35" s="35">
        <v>0.28089999999999998</v>
      </c>
      <c r="Y35" s="36">
        <v>1</v>
      </c>
      <c r="Z35" s="35">
        <v>0.71909999999999996</v>
      </c>
      <c r="AA35" s="131">
        <v>0.85938000000000003</v>
      </c>
      <c r="AB35" s="132">
        <v>0.14388000000000001</v>
      </c>
      <c r="AC35" s="35">
        <v>0.85357000000000005</v>
      </c>
      <c r="AD35" s="36">
        <v>0.81172</v>
      </c>
      <c r="AE35" s="35">
        <v>0.14643</v>
      </c>
      <c r="AF35" s="131">
        <v>1</v>
      </c>
      <c r="AG35" s="36">
        <v>0.14799999999999999</v>
      </c>
      <c r="AH35" s="35">
        <v>0.51388999999999996</v>
      </c>
      <c r="AI35" s="36">
        <v>0.86485999999999996</v>
      </c>
      <c r="AJ35" s="35">
        <v>0.48610999999999999</v>
      </c>
      <c r="AK35" s="37">
        <v>0.85714000000000001</v>
      </c>
    </row>
    <row r="36" spans="1:37" x14ac:dyDescent="0.2">
      <c r="A36" s="85" t="s">
        <v>26</v>
      </c>
      <c r="B36" s="27">
        <v>74.599999999999994</v>
      </c>
      <c r="C36" s="29">
        <v>54.3</v>
      </c>
      <c r="D36" s="27">
        <v>62.4</v>
      </c>
      <c r="E36" s="28">
        <v>44.8</v>
      </c>
      <c r="F36" s="27">
        <v>12.2</v>
      </c>
      <c r="G36" s="29">
        <v>9.5</v>
      </c>
      <c r="H36" s="28">
        <v>66.2</v>
      </c>
      <c r="I36" s="27">
        <v>55.8</v>
      </c>
      <c r="J36" s="28">
        <v>39</v>
      </c>
      <c r="K36" s="27">
        <v>10.4</v>
      </c>
      <c r="L36" s="29">
        <v>7.7</v>
      </c>
      <c r="M36" s="133">
        <v>5.6</v>
      </c>
      <c r="N36" s="27">
        <v>4.5999999999999996</v>
      </c>
      <c r="O36" s="28">
        <v>3.8</v>
      </c>
      <c r="P36" s="27">
        <v>1</v>
      </c>
      <c r="Q36" s="29">
        <v>1</v>
      </c>
      <c r="R36" s="28">
        <v>0</v>
      </c>
      <c r="S36" s="27">
        <v>0</v>
      </c>
      <c r="T36" s="28">
        <v>0</v>
      </c>
      <c r="U36" s="27">
        <v>0</v>
      </c>
      <c r="V36" s="29">
        <v>0</v>
      </c>
      <c r="W36" s="28">
        <v>0</v>
      </c>
      <c r="X36" s="27">
        <v>0</v>
      </c>
      <c r="Y36" s="28">
        <v>0</v>
      </c>
      <c r="Z36" s="27">
        <v>0</v>
      </c>
      <c r="AA36" s="29">
        <v>0</v>
      </c>
      <c r="AB36" s="133">
        <v>2</v>
      </c>
      <c r="AC36" s="27">
        <v>2</v>
      </c>
      <c r="AD36" s="28">
        <v>2</v>
      </c>
      <c r="AE36" s="27">
        <v>0</v>
      </c>
      <c r="AF36" s="29">
        <v>0</v>
      </c>
      <c r="AG36" s="28">
        <v>0.8</v>
      </c>
      <c r="AH36" s="27">
        <v>0</v>
      </c>
      <c r="AI36" s="28">
        <v>0</v>
      </c>
      <c r="AJ36" s="27">
        <v>0.8</v>
      </c>
      <c r="AK36" s="30">
        <v>0.8</v>
      </c>
    </row>
    <row r="37" spans="1:37" x14ac:dyDescent="0.2">
      <c r="A37" s="41"/>
      <c r="B37" s="44">
        <v>1</v>
      </c>
      <c r="C37" s="36">
        <v>0.72787999999999997</v>
      </c>
      <c r="D37" s="44">
        <v>0.83645999999999998</v>
      </c>
      <c r="E37" s="36">
        <v>0.71794999999999998</v>
      </c>
      <c r="F37" s="44">
        <v>0.16353999999999999</v>
      </c>
      <c r="G37" s="131">
        <v>0.77868999999999999</v>
      </c>
      <c r="H37" s="134">
        <v>0.88739999999999997</v>
      </c>
      <c r="I37" s="44">
        <v>0.84289999999999998</v>
      </c>
      <c r="J37" s="36">
        <v>0.69891999999999999</v>
      </c>
      <c r="K37" s="44">
        <v>0.15709999999999999</v>
      </c>
      <c r="L37" s="131">
        <v>0.74038000000000004</v>
      </c>
      <c r="M37" s="135">
        <v>7.5069999999999998E-2</v>
      </c>
      <c r="N37" s="44">
        <v>0.82142999999999999</v>
      </c>
      <c r="O37" s="36">
        <v>0.82608999999999999</v>
      </c>
      <c r="P37" s="44">
        <v>0.17857000000000001</v>
      </c>
      <c r="Q37" s="131">
        <v>1</v>
      </c>
      <c r="R37" s="134" t="s">
        <v>16</v>
      </c>
      <c r="S37" s="44" t="s">
        <v>16</v>
      </c>
      <c r="T37" s="36" t="s">
        <v>16</v>
      </c>
      <c r="U37" s="44" t="s">
        <v>16</v>
      </c>
      <c r="V37" s="131" t="s">
        <v>16</v>
      </c>
      <c r="W37" s="134" t="s">
        <v>16</v>
      </c>
      <c r="X37" s="44" t="s">
        <v>16</v>
      </c>
      <c r="Y37" s="36" t="s">
        <v>16</v>
      </c>
      <c r="Z37" s="44" t="s">
        <v>16</v>
      </c>
      <c r="AA37" s="131" t="s">
        <v>16</v>
      </c>
      <c r="AB37" s="135">
        <v>2.681E-2</v>
      </c>
      <c r="AC37" s="44">
        <v>1</v>
      </c>
      <c r="AD37" s="36">
        <v>1</v>
      </c>
      <c r="AE37" s="44" t="s">
        <v>16</v>
      </c>
      <c r="AF37" s="131" t="s">
        <v>16</v>
      </c>
      <c r="AG37" s="134">
        <v>1.072E-2</v>
      </c>
      <c r="AH37" s="44" t="s">
        <v>16</v>
      </c>
      <c r="AI37" s="36" t="s">
        <v>16</v>
      </c>
      <c r="AJ37" s="44">
        <v>1</v>
      </c>
      <c r="AK37" s="37">
        <v>1</v>
      </c>
    </row>
    <row r="38" spans="1:37" x14ac:dyDescent="0.2">
      <c r="A38" s="47" t="s">
        <v>27</v>
      </c>
      <c r="B38" s="136">
        <v>4292.7</v>
      </c>
      <c r="C38" s="137">
        <v>3343.5</v>
      </c>
      <c r="D38" s="136">
        <v>3403.5</v>
      </c>
      <c r="E38" s="137">
        <v>2652.9</v>
      </c>
      <c r="F38" s="136">
        <v>889.2</v>
      </c>
      <c r="G38" s="138">
        <v>690.6</v>
      </c>
      <c r="H38" s="137">
        <v>2356.1</v>
      </c>
      <c r="I38" s="136">
        <v>2145.8000000000002</v>
      </c>
      <c r="J38" s="137">
        <v>1663.1</v>
      </c>
      <c r="K38" s="136">
        <v>210.3</v>
      </c>
      <c r="L38" s="138">
        <v>161.19999999999999</v>
      </c>
      <c r="M38" s="139">
        <v>276.89999999999998</v>
      </c>
      <c r="N38" s="136">
        <v>180.2</v>
      </c>
      <c r="O38" s="137">
        <v>139.5</v>
      </c>
      <c r="P38" s="136">
        <v>96.7</v>
      </c>
      <c r="Q38" s="138">
        <v>76.099999999999994</v>
      </c>
      <c r="R38" s="137">
        <v>360.6</v>
      </c>
      <c r="S38" s="136">
        <v>295</v>
      </c>
      <c r="T38" s="137">
        <v>248.9</v>
      </c>
      <c r="U38" s="136">
        <v>65.599999999999994</v>
      </c>
      <c r="V38" s="138">
        <v>47.9</v>
      </c>
      <c r="W38" s="137">
        <v>514.79999999999995</v>
      </c>
      <c r="X38" s="136">
        <v>316.60000000000002</v>
      </c>
      <c r="Y38" s="137">
        <v>218.5</v>
      </c>
      <c r="Z38" s="136">
        <v>198.2</v>
      </c>
      <c r="AA38" s="138">
        <v>148.4</v>
      </c>
      <c r="AB38" s="139">
        <v>525.29999999999995</v>
      </c>
      <c r="AC38" s="136">
        <v>278.5</v>
      </c>
      <c r="AD38" s="137">
        <v>221</v>
      </c>
      <c r="AE38" s="136">
        <v>246.8</v>
      </c>
      <c r="AF38" s="138">
        <v>199.2</v>
      </c>
      <c r="AG38" s="137">
        <v>259</v>
      </c>
      <c r="AH38" s="136">
        <v>187.4</v>
      </c>
      <c r="AI38" s="137">
        <v>161.9</v>
      </c>
      <c r="AJ38" s="136">
        <v>71.599999999999994</v>
      </c>
      <c r="AK38" s="140">
        <v>57.8</v>
      </c>
    </row>
    <row r="39" spans="1:37" ht="13.5" thickBot="1" x14ac:dyDescent="0.25">
      <c r="A39" s="55"/>
      <c r="B39" s="141">
        <v>1</v>
      </c>
      <c r="C39" s="142">
        <v>0.77888000000000002</v>
      </c>
      <c r="D39" s="141">
        <v>0.79286000000000001</v>
      </c>
      <c r="E39" s="142">
        <v>0.77946000000000004</v>
      </c>
      <c r="F39" s="141">
        <v>0.20713999999999999</v>
      </c>
      <c r="G39" s="143">
        <v>0.77664999999999995</v>
      </c>
      <c r="H39" s="142">
        <v>0.54886000000000001</v>
      </c>
      <c r="I39" s="141">
        <v>0.91073999999999999</v>
      </c>
      <c r="J39" s="142">
        <v>0.77505000000000002</v>
      </c>
      <c r="K39" s="141">
        <v>8.9260000000000006E-2</v>
      </c>
      <c r="L39" s="143">
        <v>0.76651999999999998</v>
      </c>
      <c r="M39" s="144">
        <v>6.4500000000000002E-2</v>
      </c>
      <c r="N39" s="141">
        <v>0.65078000000000003</v>
      </c>
      <c r="O39" s="142">
        <v>0.77414000000000005</v>
      </c>
      <c r="P39" s="141">
        <v>0.34921999999999997</v>
      </c>
      <c r="Q39" s="143">
        <v>0.78696999999999995</v>
      </c>
      <c r="R39" s="142">
        <v>8.4000000000000005E-2</v>
      </c>
      <c r="S39" s="141">
        <v>0.81808000000000003</v>
      </c>
      <c r="T39" s="142">
        <v>0.84372999999999998</v>
      </c>
      <c r="U39" s="141">
        <v>0.18192</v>
      </c>
      <c r="V39" s="143">
        <v>0.73018000000000005</v>
      </c>
      <c r="W39" s="142">
        <v>0.11992</v>
      </c>
      <c r="X39" s="141">
        <v>0.61499999999999999</v>
      </c>
      <c r="Y39" s="142">
        <v>0.69015000000000004</v>
      </c>
      <c r="Z39" s="141">
        <v>0.38500000000000001</v>
      </c>
      <c r="AA39" s="143">
        <v>0.74873999999999996</v>
      </c>
      <c r="AB39" s="145">
        <v>0.12237000000000001</v>
      </c>
      <c r="AC39" s="141">
        <v>0.53017000000000003</v>
      </c>
      <c r="AD39" s="142">
        <v>0.79354000000000002</v>
      </c>
      <c r="AE39" s="141">
        <v>0.46983000000000003</v>
      </c>
      <c r="AF39" s="143">
        <v>0.80713000000000001</v>
      </c>
      <c r="AG39" s="142">
        <v>6.0330000000000002E-2</v>
      </c>
      <c r="AH39" s="141">
        <v>0.72355000000000003</v>
      </c>
      <c r="AI39" s="142">
        <v>0.86392999999999998</v>
      </c>
      <c r="AJ39" s="141">
        <v>0.27644999999999997</v>
      </c>
      <c r="AK39" s="146">
        <v>0.80725999999999998</v>
      </c>
    </row>
    <row r="40" spans="1:37" s="16" customFormat="1" x14ac:dyDescent="0.2"/>
    <row r="41" spans="1:37" s="61" customFormat="1" ht="11.25" x14ac:dyDescent="0.2">
      <c r="A41" s="61" t="str">
        <f>"Anmerkungen. Datengrundlage: Volkshochschul-Statistik "&amp;[1]Hilfswerte!B1&amp;"; Basis: "&amp;[1]Tabelle1!$C$36&amp;" vhs."</f>
        <v>Anmerkungen. Datengrundlage: Volkshochschul-Statistik 2022; Basis: 826 vhs.</v>
      </c>
      <c r="M41" s="61" t="str">
        <f>"Anmerkungen. Datengrundlage: Volkshochschul-Statistik "&amp;[1]Hilfswerte!B1&amp;"; Basis: "&amp;[1]Tabelle1!$C$36&amp;" vhs."</f>
        <v>Anmerkungen. Datengrundlage: Volkshochschul-Statistik 2022; Basis: 826 vhs.</v>
      </c>
      <c r="AB41" s="61" t="str">
        <f>'[1]Tabelle 1.1'!A38</f>
        <v>Anmerkungen. Datengrundlage: Volkshochschul-Statistik 2022; Basis: 826 vhs.</v>
      </c>
    </row>
    <row r="42" spans="1:37" s="16" customFormat="1" x14ac:dyDescent="0.2"/>
    <row r="43" spans="1:37" s="16" customFormat="1" x14ac:dyDescent="0.2">
      <c r="A43" s="61" t="str">
        <f>[1]Tabelle1!$A$41</f>
        <v>Siehe Bericht: Ortmanns, V., Huntemann, H., Lux, T. &amp; Bachem, A. (2024): Volkshochschul-Statistik – 61. Folge, Berichtsjahr 2022 (Version 1.1.0).</v>
      </c>
      <c r="M43" s="61" t="str">
        <f>[1]Tabelle1!$A$41</f>
        <v>Siehe Bericht: Ortmanns, V., Huntemann, H., Lux, T. &amp; Bachem, A. (2024): Volkshochschul-Statistik – 61. Folge, Berichtsjahr 2022 (Version 1.1.0).</v>
      </c>
      <c r="AB43" s="61" t="str">
        <f>[1]Tabelle1!$A$41</f>
        <v>Siehe Bericht: Ortmanns, V., Huntemann, H., Lux, T. &amp; Bachem, A. (2024): Volkshochschul-Statistik – 61. Folge, Berichtsjahr 2022 (Version 1.1.0).</v>
      </c>
    </row>
    <row r="44" spans="1:37" s="16" customFormat="1" x14ac:dyDescent="0.2">
      <c r="A44" s="64" t="s">
        <v>28</v>
      </c>
      <c r="F44" s="65"/>
      <c r="M44" s="64" t="s">
        <v>28</v>
      </c>
      <c r="AB44" s="64" t="s">
        <v>28</v>
      </c>
    </row>
    <row r="45" spans="1:37" s="16" customFormat="1" x14ac:dyDescent="0.2"/>
    <row r="46" spans="1:37" s="16" customFormat="1" x14ac:dyDescent="0.2">
      <c r="A46" s="66" t="s">
        <v>42</v>
      </c>
      <c r="M46" s="66" t="s">
        <v>29</v>
      </c>
      <c r="AB46" s="66" t="s">
        <v>29</v>
      </c>
    </row>
  </sheetData>
  <mergeCells count="43">
    <mergeCell ref="A34:A35"/>
    <mergeCell ref="A36:A37"/>
    <mergeCell ref="A38:A39"/>
    <mergeCell ref="A22:A23"/>
    <mergeCell ref="A24:A25"/>
    <mergeCell ref="A26:A27"/>
    <mergeCell ref="A28:A29"/>
    <mergeCell ref="A30:A31"/>
    <mergeCell ref="A32:A33"/>
    <mergeCell ref="A10:A11"/>
    <mergeCell ref="A12:A13"/>
    <mergeCell ref="A14:A15"/>
    <mergeCell ref="A16:A17"/>
    <mergeCell ref="A18:A19"/>
    <mergeCell ref="A20:A21"/>
    <mergeCell ref="AC4:AD4"/>
    <mergeCell ref="AE4:AF4"/>
    <mergeCell ref="AH4:AI4"/>
    <mergeCell ref="AJ4:AK4"/>
    <mergeCell ref="A6:A7"/>
    <mergeCell ref="A8:A9"/>
    <mergeCell ref="N4:O4"/>
    <mergeCell ref="P4:Q4"/>
    <mergeCell ref="S4:T4"/>
    <mergeCell ref="U4:V4"/>
    <mergeCell ref="X4:Y4"/>
    <mergeCell ref="Z4:AA4"/>
    <mergeCell ref="D4:E4"/>
    <mergeCell ref="F4:G4"/>
    <mergeCell ref="H4:H5"/>
    <mergeCell ref="I4:J4"/>
    <mergeCell ref="K4:L4"/>
    <mergeCell ref="M4:M5"/>
    <mergeCell ref="AB1:AK1"/>
    <mergeCell ref="A2:A5"/>
    <mergeCell ref="B2:G3"/>
    <mergeCell ref="H2:AK2"/>
    <mergeCell ref="H3:L3"/>
    <mergeCell ref="M3:Q3"/>
    <mergeCell ref="R3:V3"/>
    <mergeCell ref="W3:AA3"/>
    <mergeCell ref="AB3:AF3"/>
    <mergeCell ref="AG3:AK3"/>
  </mergeCells>
  <conditionalFormatting sqref="A6:AK6">
    <cfRule type="cellIs" dxfId="154" priority="3" stopIfTrue="1" operator="equal">
      <formula>0</formula>
    </cfRule>
  </conditionalFormatting>
  <conditionalFormatting sqref="A7:AK7">
    <cfRule type="cellIs" dxfId="153" priority="1" stopIfTrue="1" operator="equal">
      <formula>1</formula>
    </cfRule>
    <cfRule type="cellIs" dxfId="152" priority="2" stopIfTrue="1" operator="lessThan">
      <formula>0.0005</formula>
    </cfRule>
  </conditionalFormatting>
  <conditionalFormatting sqref="A9:AK9 A11:AK11 A13:AK13 A15:AK15 A17:AK17 A19:AK19 A21:AK21 A23:AK23 A25:AK25 A27:AK27 A29:AK29 A31:AK31 A33:AK33 A35:AK35 A37:AK37 A39:AK39">
    <cfRule type="cellIs" dxfId="151" priority="4" stopIfTrue="1" operator="equal">
      <formula>1</formula>
    </cfRule>
    <cfRule type="cellIs" dxfId="150" priority="5" stopIfTrue="1" operator="lessThan">
      <formula>0.0005</formula>
    </cfRule>
  </conditionalFormatting>
  <conditionalFormatting sqref="B8:AK8 A10:AK10 A12:AK12 A14:AK14 A16:AK16 A18:AK18 A20:AK20 A22:AK22 A24:AK24 A26:AK26 A28:AK28 A30:AK30 A32:AK32 A34:AK34 A36:AK36 A38:AK38">
    <cfRule type="cellIs" dxfId="149" priority="6" stopIfTrue="1" operator="equal">
      <formula>0</formula>
    </cfRule>
  </conditionalFormatting>
  <hyperlinks>
    <hyperlink ref="A44" r:id="rId1" xr:uid="{67F2B4CC-671C-4190-86CC-004024EBC588}"/>
    <hyperlink ref="M44" r:id="rId2" xr:uid="{E259DEC3-5F84-4BA8-BEF3-00A5C83908A8}"/>
    <hyperlink ref="AB44" r:id="rId3" xr:uid="{C3778A89-964E-4B94-B180-7FC4228AD7A1}"/>
    <hyperlink ref="A46" r:id="rId4" xr:uid="{0258AF52-CF12-4B5D-BE9D-CDACB04A28DB}"/>
    <hyperlink ref="M46" r:id="rId5" xr:uid="{242AE972-3BDE-4B15-B7C4-55F696F2BACB}"/>
    <hyperlink ref="AB46" r:id="rId6" xr:uid="{74EC6B48-A2F5-4D59-A7CD-4D862E89B773}"/>
  </hyperlinks>
  <pageMargins left="0.7" right="0.7" top="0.78740157499999996" bottom="0.78740157499999996" header="0.3" footer="0.3"/>
  <pageSetup paperSize="9" scale="60" fitToWidth="0" fitToHeight="0" orientation="portrait" r:id="rId7"/>
  <colBreaks count="2" manualBreakCount="2">
    <brk id="12" max="45" man="1"/>
    <brk id="2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478E6-CE12-4CB9-9208-A02493A25C19}">
  <sheetPr>
    <pageSetUpPr fitToPage="1"/>
  </sheetPr>
  <dimension ref="A1:I45"/>
  <sheetViews>
    <sheetView view="pageBreakPreview" zoomScaleNormal="100" zoomScaleSheetLayoutView="100" workbookViewId="0"/>
  </sheetViews>
  <sheetFormatPr baseColWidth="10" defaultRowHeight="12.75" x14ac:dyDescent="0.2"/>
  <cols>
    <col min="1" max="1" width="12" style="17" customWidth="1"/>
    <col min="2" max="7" width="8.5" style="17" customWidth="1"/>
    <col min="8" max="8" width="11" style="16"/>
    <col min="9" max="9" width="15.75" style="16" customWidth="1"/>
    <col min="10" max="16384" width="11" style="17"/>
  </cols>
  <sheetData>
    <row r="1" spans="1:7" ht="39.950000000000003" customHeight="1" thickBot="1" x14ac:dyDescent="0.25">
      <c r="A1" s="147" t="str">
        <f>"Tabelle 2.3: Hauptberufliches Verwaltungspersonal nach Ländern " &amp;[1]Hilfswerte!B1</f>
        <v>Tabelle 2.3: Hauptberufliches Verwaltungspersonal nach Ländern 2022</v>
      </c>
      <c r="B1" s="147"/>
      <c r="C1" s="147"/>
      <c r="D1" s="147"/>
      <c r="E1" s="147"/>
      <c r="F1" s="147"/>
      <c r="G1" s="148"/>
    </row>
    <row r="2" spans="1:7" ht="18" customHeight="1" x14ac:dyDescent="0.2">
      <c r="A2" s="67" t="s">
        <v>0</v>
      </c>
      <c r="B2" s="5" t="s">
        <v>1</v>
      </c>
      <c r="C2" s="6"/>
      <c r="D2" s="68" t="s">
        <v>2</v>
      </c>
      <c r="E2" s="68"/>
      <c r="F2" s="68"/>
      <c r="G2" s="69"/>
    </row>
    <row r="3" spans="1:7" ht="30" customHeight="1" x14ac:dyDescent="0.2">
      <c r="A3" s="70"/>
      <c r="B3" s="10"/>
      <c r="C3" s="11"/>
      <c r="D3" s="149" t="s">
        <v>43</v>
      </c>
      <c r="E3" s="150"/>
      <c r="F3" s="149" t="s">
        <v>44</v>
      </c>
      <c r="G3" s="151"/>
    </row>
    <row r="4" spans="1:7" ht="22.5" x14ac:dyDescent="0.2">
      <c r="A4" s="73"/>
      <c r="B4" s="152"/>
      <c r="C4" s="22" t="s">
        <v>9</v>
      </c>
      <c r="D4" s="153"/>
      <c r="E4" s="20" t="s">
        <v>9</v>
      </c>
      <c r="F4" s="153"/>
      <c r="G4" s="24" t="s">
        <v>9</v>
      </c>
    </row>
    <row r="5" spans="1:7" ht="12.75" customHeight="1" x14ac:dyDescent="0.2">
      <c r="A5" s="25" t="s">
        <v>10</v>
      </c>
      <c r="B5" s="154">
        <v>620</v>
      </c>
      <c r="C5" s="155">
        <v>553</v>
      </c>
      <c r="D5" s="156">
        <v>561.5</v>
      </c>
      <c r="E5" s="157">
        <v>503.9</v>
      </c>
      <c r="F5" s="155">
        <v>58.5</v>
      </c>
      <c r="G5" s="158">
        <v>49.1</v>
      </c>
    </row>
    <row r="6" spans="1:7" x14ac:dyDescent="0.2">
      <c r="A6" s="33"/>
      <c r="B6" s="159">
        <v>1</v>
      </c>
      <c r="C6" s="160">
        <v>0.89193999999999996</v>
      </c>
      <c r="D6" s="159">
        <v>0.90564999999999996</v>
      </c>
      <c r="E6" s="161">
        <v>0.89742</v>
      </c>
      <c r="F6" s="160">
        <v>9.4350000000000003E-2</v>
      </c>
      <c r="G6" s="162">
        <v>0.83931999999999995</v>
      </c>
    </row>
    <row r="7" spans="1:7" x14ac:dyDescent="0.2">
      <c r="A7" s="33" t="s">
        <v>11</v>
      </c>
      <c r="B7" s="163">
        <v>668.9</v>
      </c>
      <c r="C7" s="164">
        <v>588.79999999999995</v>
      </c>
      <c r="D7" s="163">
        <v>644.9</v>
      </c>
      <c r="E7" s="165">
        <v>566.79999999999995</v>
      </c>
      <c r="F7" s="164">
        <v>24</v>
      </c>
      <c r="G7" s="166">
        <v>22</v>
      </c>
    </row>
    <row r="8" spans="1:7" x14ac:dyDescent="0.2">
      <c r="A8" s="33"/>
      <c r="B8" s="167">
        <v>1</v>
      </c>
      <c r="C8" s="168">
        <v>0.88024999999999998</v>
      </c>
      <c r="D8" s="167">
        <v>0.96411999999999998</v>
      </c>
      <c r="E8" s="169">
        <v>0.87890000000000001</v>
      </c>
      <c r="F8" s="168">
        <v>3.5880000000000002E-2</v>
      </c>
      <c r="G8" s="170">
        <v>0.91666999999999998</v>
      </c>
    </row>
    <row r="9" spans="1:7" x14ac:dyDescent="0.2">
      <c r="A9" s="33" t="s">
        <v>12</v>
      </c>
      <c r="B9" s="163">
        <v>97.3</v>
      </c>
      <c r="C9" s="164">
        <v>71.8</v>
      </c>
      <c r="D9" s="163">
        <v>93.8</v>
      </c>
      <c r="E9" s="165">
        <v>69.3</v>
      </c>
      <c r="F9" s="164">
        <v>3.5</v>
      </c>
      <c r="G9" s="166">
        <v>2.5</v>
      </c>
    </row>
    <row r="10" spans="1:7" x14ac:dyDescent="0.2">
      <c r="A10" s="33"/>
      <c r="B10" s="167">
        <v>1</v>
      </c>
      <c r="C10" s="168">
        <v>0.73792000000000002</v>
      </c>
      <c r="D10" s="167">
        <v>0.96403000000000005</v>
      </c>
      <c r="E10" s="169">
        <v>0.73880999999999997</v>
      </c>
      <c r="F10" s="168">
        <v>3.5970000000000002E-2</v>
      </c>
      <c r="G10" s="170">
        <v>0.71428999999999998</v>
      </c>
    </row>
    <row r="11" spans="1:7" ht="12.75" customHeight="1" x14ac:dyDescent="0.2">
      <c r="A11" s="33" t="s">
        <v>13</v>
      </c>
      <c r="B11" s="163">
        <v>57.4</v>
      </c>
      <c r="C11" s="164">
        <v>53</v>
      </c>
      <c r="D11" s="163">
        <v>55.9</v>
      </c>
      <c r="E11" s="165">
        <v>51.5</v>
      </c>
      <c r="F11" s="164">
        <v>1.5</v>
      </c>
      <c r="G11" s="166">
        <v>1.5</v>
      </c>
    </row>
    <row r="12" spans="1:7" x14ac:dyDescent="0.2">
      <c r="A12" s="33"/>
      <c r="B12" s="167">
        <v>1</v>
      </c>
      <c r="C12" s="168">
        <v>0.92334000000000005</v>
      </c>
      <c r="D12" s="167">
        <v>0.97387000000000001</v>
      </c>
      <c r="E12" s="169">
        <v>0.92129000000000005</v>
      </c>
      <c r="F12" s="168">
        <v>2.613E-2</v>
      </c>
      <c r="G12" s="170">
        <v>1</v>
      </c>
    </row>
    <row r="13" spans="1:7" x14ac:dyDescent="0.2">
      <c r="A13" s="33" t="s">
        <v>14</v>
      </c>
      <c r="B13" s="163">
        <v>55.4</v>
      </c>
      <c r="C13" s="164">
        <v>43.9</v>
      </c>
      <c r="D13" s="163">
        <v>52.1</v>
      </c>
      <c r="E13" s="165">
        <v>42.6</v>
      </c>
      <c r="F13" s="164">
        <v>3.3</v>
      </c>
      <c r="G13" s="166">
        <v>1.3</v>
      </c>
    </row>
    <row r="14" spans="1:7" x14ac:dyDescent="0.2">
      <c r="A14" s="33"/>
      <c r="B14" s="167">
        <v>1</v>
      </c>
      <c r="C14" s="168">
        <v>0.79242000000000001</v>
      </c>
      <c r="D14" s="167">
        <v>0.94042999999999999</v>
      </c>
      <c r="E14" s="169">
        <v>0.81766000000000005</v>
      </c>
      <c r="F14" s="168">
        <v>5.9569999999999998E-2</v>
      </c>
      <c r="G14" s="170">
        <v>0.39394000000000001</v>
      </c>
    </row>
    <row r="15" spans="1:7" x14ac:dyDescent="0.2">
      <c r="A15" s="33" t="s">
        <v>15</v>
      </c>
      <c r="B15" s="163">
        <v>99.6</v>
      </c>
      <c r="C15" s="164">
        <v>60.8</v>
      </c>
      <c r="D15" s="163">
        <v>88.6</v>
      </c>
      <c r="E15" s="165">
        <v>53.8</v>
      </c>
      <c r="F15" s="164">
        <v>11</v>
      </c>
      <c r="G15" s="166">
        <v>7</v>
      </c>
    </row>
    <row r="16" spans="1:7" x14ac:dyDescent="0.2">
      <c r="A16" s="33"/>
      <c r="B16" s="167">
        <v>1</v>
      </c>
      <c r="C16" s="168">
        <v>0.61043999999999998</v>
      </c>
      <c r="D16" s="167">
        <v>0.88956000000000002</v>
      </c>
      <c r="E16" s="169">
        <v>0.60721999999999998</v>
      </c>
      <c r="F16" s="168">
        <v>0.11044</v>
      </c>
      <c r="G16" s="170">
        <v>0.63636000000000004</v>
      </c>
    </row>
    <row r="17" spans="1:7" x14ac:dyDescent="0.2">
      <c r="A17" s="33" t="s">
        <v>17</v>
      </c>
      <c r="B17" s="163">
        <v>323.89999999999998</v>
      </c>
      <c r="C17" s="164">
        <v>267.8</v>
      </c>
      <c r="D17" s="163">
        <v>296.5</v>
      </c>
      <c r="E17" s="165">
        <v>244.6</v>
      </c>
      <c r="F17" s="164">
        <v>27.4</v>
      </c>
      <c r="G17" s="166">
        <v>23.2</v>
      </c>
    </row>
    <row r="18" spans="1:7" x14ac:dyDescent="0.2">
      <c r="A18" s="33"/>
      <c r="B18" s="167">
        <v>1</v>
      </c>
      <c r="C18" s="168">
        <v>0.82679999999999998</v>
      </c>
      <c r="D18" s="167">
        <v>0.91540999999999995</v>
      </c>
      <c r="E18" s="169">
        <v>0.82496000000000003</v>
      </c>
      <c r="F18" s="168">
        <v>8.4589999999999999E-2</v>
      </c>
      <c r="G18" s="170">
        <v>0.84672000000000003</v>
      </c>
    </row>
    <row r="19" spans="1:7" ht="12.75" customHeight="1" x14ac:dyDescent="0.2">
      <c r="A19" s="33" t="s">
        <v>18</v>
      </c>
      <c r="B19" s="163">
        <v>30.1</v>
      </c>
      <c r="C19" s="164">
        <v>26.9</v>
      </c>
      <c r="D19" s="163">
        <v>27.8</v>
      </c>
      <c r="E19" s="165">
        <v>24.6</v>
      </c>
      <c r="F19" s="164">
        <v>2.2999999999999998</v>
      </c>
      <c r="G19" s="166">
        <v>2.2999999999999998</v>
      </c>
    </row>
    <row r="20" spans="1:7" x14ac:dyDescent="0.2">
      <c r="A20" s="33"/>
      <c r="B20" s="167">
        <v>1</v>
      </c>
      <c r="C20" s="168">
        <v>0.89368999999999998</v>
      </c>
      <c r="D20" s="167">
        <v>0.92359000000000002</v>
      </c>
      <c r="E20" s="169">
        <v>0.88488999999999995</v>
      </c>
      <c r="F20" s="168">
        <v>7.6410000000000006E-2</v>
      </c>
      <c r="G20" s="170">
        <v>1</v>
      </c>
    </row>
    <row r="21" spans="1:7" ht="12.75" customHeight="1" x14ac:dyDescent="0.2">
      <c r="A21" s="33" t="s">
        <v>19</v>
      </c>
      <c r="B21" s="163">
        <v>633</v>
      </c>
      <c r="C21" s="164">
        <v>499.9</v>
      </c>
      <c r="D21" s="163">
        <v>537.20000000000005</v>
      </c>
      <c r="E21" s="165">
        <v>421.4</v>
      </c>
      <c r="F21" s="164">
        <v>95.8</v>
      </c>
      <c r="G21" s="166">
        <v>78.5</v>
      </c>
    </row>
    <row r="22" spans="1:7" x14ac:dyDescent="0.2">
      <c r="A22" s="33"/>
      <c r="B22" s="167">
        <v>1</v>
      </c>
      <c r="C22" s="168">
        <v>0.78973000000000004</v>
      </c>
      <c r="D22" s="167">
        <v>0.84865999999999997</v>
      </c>
      <c r="E22" s="169">
        <v>0.78444000000000003</v>
      </c>
      <c r="F22" s="168">
        <v>0.15134</v>
      </c>
      <c r="G22" s="170">
        <v>0.81942000000000004</v>
      </c>
    </row>
    <row r="23" spans="1:7" ht="12.75" customHeight="1" x14ac:dyDescent="0.2">
      <c r="A23" s="33" t="s">
        <v>20</v>
      </c>
      <c r="B23" s="163">
        <v>803.8</v>
      </c>
      <c r="C23" s="164">
        <v>641.20000000000005</v>
      </c>
      <c r="D23" s="163">
        <v>767.8</v>
      </c>
      <c r="E23" s="165">
        <v>612.29999999999995</v>
      </c>
      <c r="F23" s="164">
        <v>36</v>
      </c>
      <c r="G23" s="166">
        <v>28.9</v>
      </c>
    </row>
    <row r="24" spans="1:7" x14ac:dyDescent="0.2">
      <c r="A24" s="33"/>
      <c r="B24" s="167">
        <v>1</v>
      </c>
      <c r="C24" s="168">
        <v>0.79771000000000003</v>
      </c>
      <c r="D24" s="167">
        <v>0.95521</v>
      </c>
      <c r="E24" s="169">
        <v>0.79747000000000001</v>
      </c>
      <c r="F24" s="168">
        <v>4.4790000000000003E-2</v>
      </c>
      <c r="G24" s="170">
        <v>0.80278000000000005</v>
      </c>
    </row>
    <row r="25" spans="1:7" ht="12.75" customHeight="1" x14ac:dyDescent="0.2">
      <c r="A25" s="33" t="s">
        <v>21</v>
      </c>
      <c r="B25" s="163">
        <v>188.5</v>
      </c>
      <c r="C25" s="164">
        <v>158.4</v>
      </c>
      <c r="D25" s="163">
        <v>182.2</v>
      </c>
      <c r="E25" s="165">
        <v>152.6</v>
      </c>
      <c r="F25" s="164">
        <v>6.3</v>
      </c>
      <c r="G25" s="166">
        <v>5.8</v>
      </c>
    </row>
    <row r="26" spans="1:7" x14ac:dyDescent="0.2">
      <c r="A26" s="33"/>
      <c r="B26" s="167">
        <v>1</v>
      </c>
      <c r="C26" s="168">
        <v>0.84031999999999996</v>
      </c>
      <c r="D26" s="167">
        <v>0.96657999999999999</v>
      </c>
      <c r="E26" s="169">
        <v>0.83753999999999995</v>
      </c>
      <c r="F26" s="168">
        <v>3.3419999999999998E-2</v>
      </c>
      <c r="G26" s="170">
        <v>0.92062999999999995</v>
      </c>
    </row>
    <row r="27" spans="1:7" x14ac:dyDescent="0.2">
      <c r="A27" s="33" t="s">
        <v>22</v>
      </c>
      <c r="B27" s="163">
        <v>46.7</v>
      </c>
      <c r="C27" s="164">
        <v>36.700000000000003</v>
      </c>
      <c r="D27" s="163">
        <v>42.7</v>
      </c>
      <c r="E27" s="165">
        <v>33.700000000000003</v>
      </c>
      <c r="F27" s="164">
        <v>4</v>
      </c>
      <c r="G27" s="166">
        <v>3</v>
      </c>
    </row>
    <row r="28" spans="1:7" x14ac:dyDescent="0.2">
      <c r="A28" s="33"/>
      <c r="B28" s="167">
        <v>1</v>
      </c>
      <c r="C28" s="168">
        <v>0.78586999999999996</v>
      </c>
      <c r="D28" s="167">
        <v>0.91435</v>
      </c>
      <c r="E28" s="169">
        <v>0.78922999999999999</v>
      </c>
      <c r="F28" s="168">
        <v>8.5650000000000004E-2</v>
      </c>
      <c r="G28" s="170">
        <v>0.75</v>
      </c>
    </row>
    <row r="29" spans="1:7" x14ac:dyDescent="0.2">
      <c r="A29" s="33" t="s">
        <v>23</v>
      </c>
      <c r="B29" s="163">
        <v>91.4</v>
      </c>
      <c r="C29" s="164">
        <v>75.099999999999994</v>
      </c>
      <c r="D29" s="163">
        <v>82.3</v>
      </c>
      <c r="E29" s="165">
        <v>68.400000000000006</v>
      </c>
      <c r="F29" s="164">
        <v>9.1</v>
      </c>
      <c r="G29" s="166">
        <v>6.7</v>
      </c>
    </row>
    <row r="30" spans="1:7" x14ac:dyDescent="0.2">
      <c r="A30" s="33"/>
      <c r="B30" s="167">
        <v>1</v>
      </c>
      <c r="C30" s="168">
        <v>0.82165999999999995</v>
      </c>
      <c r="D30" s="167">
        <v>0.90044000000000002</v>
      </c>
      <c r="E30" s="169">
        <v>0.83111000000000002</v>
      </c>
      <c r="F30" s="168">
        <v>9.9559999999999996E-2</v>
      </c>
      <c r="G30" s="170">
        <v>0.73626000000000003</v>
      </c>
    </row>
    <row r="31" spans="1:7" ht="12.75" customHeight="1" x14ac:dyDescent="0.2">
      <c r="A31" s="33" t="s">
        <v>24</v>
      </c>
      <c r="B31" s="163">
        <v>43.4</v>
      </c>
      <c r="C31" s="164">
        <v>39.5</v>
      </c>
      <c r="D31" s="163">
        <v>41.7</v>
      </c>
      <c r="E31" s="165">
        <v>37.799999999999997</v>
      </c>
      <c r="F31" s="164">
        <v>1.7</v>
      </c>
      <c r="G31" s="166">
        <v>1.7</v>
      </c>
    </row>
    <row r="32" spans="1:7" x14ac:dyDescent="0.2">
      <c r="A32" s="33"/>
      <c r="B32" s="167">
        <v>1</v>
      </c>
      <c r="C32" s="168">
        <v>0.91013999999999995</v>
      </c>
      <c r="D32" s="167">
        <v>0.96082999999999996</v>
      </c>
      <c r="E32" s="169">
        <v>0.90647</v>
      </c>
      <c r="F32" s="168">
        <v>3.9170000000000003E-2</v>
      </c>
      <c r="G32" s="170">
        <v>1</v>
      </c>
    </row>
    <row r="33" spans="1:7" ht="12.75" customHeight="1" x14ac:dyDescent="0.2">
      <c r="A33" s="33" t="s">
        <v>25</v>
      </c>
      <c r="B33" s="163">
        <v>143.69999999999999</v>
      </c>
      <c r="C33" s="164">
        <v>129.4</v>
      </c>
      <c r="D33" s="163">
        <v>124.6</v>
      </c>
      <c r="E33" s="165">
        <v>113.8</v>
      </c>
      <c r="F33" s="164">
        <v>19.100000000000001</v>
      </c>
      <c r="G33" s="166">
        <v>15.6</v>
      </c>
    </row>
    <row r="34" spans="1:7" x14ac:dyDescent="0.2">
      <c r="A34" s="33"/>
      <c r="B34" s="167">
        <v>1</v>
      </c>
      <c r="C34" s="168">
        <v>0.90049000000000001</v>
      </c>
      <c r="D34" s="167">
        <v>0.86707999999999996</v>
      </c>
      <c r="E34" s="169">
        <v>0.91332000000000002</v>
      </c>
      <c r="F34" s="168">
        <v>0.13292000000000001</v>
      </c>
      <c r="G34" s="170">
        <v>0.81674999999999998</v>
      </c>
    </row>
    <row r="35" spans="1:7" x14ac:dyDescent="0.2">
      <c r="A35" s="85" t="s">
        <v>26</v>
      </c>
      <c r="B35" s="163">
        <v>62.5</v>
      </c>
      <c r="C35" s="164">
        <v>54.7</v>
      </c>
      <c r="D35" s="163">
        <v>55</v>
      </c>
      <c r="E35" s="165">
        <v>49</v>
      </c>
      <c r="F35" s="164">
        <v>7.5</v>
      </c>
      <c r="G35" s="166">
        <v>5.7</v>
      </c>
    </row>
    <row r="36" spans="1:7" x14ac:dyDescent="0.2">
      <c r="A36" s="41"/>
      <c r="B36" s="171">
        <v>1</v>
      </c>
      <c r="C36" s="172">
        <v>0.87519999999999998</v>
      </c>
      <c r="D36" s="171">
        <v>0.88</v>
      </c>
      <c r="E36" s="173">
        <v>0.89090999999999998</v>
      </c>
      <c r="F36" s="172">
        <v>0.12</v>
      </c>
      <c r="G36" s="174">
        <v>0.76</v>
      </c>
    </row>
    <row r="37" spans="1:7" ht="12.75" customHeight="1" x14ac:dyDescent="0.2">
      <c r="A37" s="47" t="s">
        <v>27</v>
      </c>
      <c r="B37" s="175">
        <v>3965.6</v>
      </c>
      <c r="C37" s="176">
        <v>3300.9</v>
      </c>
      <c r="D37" s="175">
        <v>3654.6</v>
      </c>
      <c r="E37" s="177">
        <v>3046.1</v>
      </c>
      <c r="F37" s="176">
        <v>311</v>
      </c>
      <c r="G37" s="178">
        <v>254.8</v>
      </c>
    </row>
    <row r="38" spans="1:7" ht="13.5" thickBot="1" x14ac:dyDescent="0.25">
      <c r="A38" s="55"/>
      <c r="B38" s="141">
        <v>1</v>
      </c>
      <c r="C38" s="142">
        <v>0.83238000000000001</v>
      </c>
      <c r="D38" s="141">
        <v>0.92157999999999995</v>
      </c>
      <c r="E38" s="143">
        <v>0.83350000000000002</v>
      </c>
      <c r="F38" s="142">
        <v>7.8420000000000004E-2</v>
      </c>
      <c r="G38" s="146">
        <v>0.81928999999999996</v>
      </c>
    </row>
    <row r="39" spans="1:7" s="16" customFormat="1" x14ac:dyDescent="0.2"/>
    <row r="40" spans="1:7" s="61" customFormat="1" ht="11.25" x14ac:dyDescent="0.2">
      <c r="A40" s="61" t="str">
        <f>"Anmerkungen. Datengrundlage: Volkshochschul-Statistik "&amp;[1]Hilfswerte!B1&amp;"; Basis: "&amp;[1]Tabelle1!$C$36&amp;" vhs."</f>
        <v>Anmerkungen. Datengrundlage: Volkshochschul-Statistik 2022; Basis: 826 vhs.</v>
      </c>
    </row>
    <row r="41" spans="1:7" s="16" customFormat="1" x14ac:dyDescent="0.2"/>
    <row r="42" spans="1:7" s="16" customFormat="1" x14ac:dyDescent="0.2">
      <c r="A42" s="61" t="str">
        <f>[1]Tabelle1!$A$41</f>
        <v>Siehe Bericht: Ortmanns, V., Huntemann, H., Lux, T. &amp; Bachem, A. (2024): Volkshochschul-Statistik – 61. Folge, Berichtsjahr 2022 (Version 1.1.0).</v>
      </c>
    </row>
    <row r="43" spans="1:7" s="16" customFormat="1" x14ac:dyDescent="0.2">
      <c r="A43" s="64" t="s">
        <v>28</v>
      </c>
    </row>
    <row r="44" spans="1:7" s="16" customFormat="1" x14ac:dyDescent="0.2"/>
    <row r="45" spans="1:7" s="16" customFormat="1" x14ac:dyDescent="0.2">
      <c r="A45" s="66" t="s">
        <v>29</v>
      </c>
    </row>
  </sheetData>
  <mergeCells count="22">
    <mergeCell ref="A31:A32"/>
    <mergeCell ref="A33:A34"/>
    <mergeCell ref="A35:A36"/>
    <mergeCell ref="A37:A38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2:A4"/>
    <mergeCell ref="B2:C3"/>
    <mergeCell ref="D2:G2"/>
    <mergeCell ref="D3:E3"/>
    <mergeCell ref="F3:G3"/>
    <mergeCell ref="A5:A6"/>
  </mergeCells>
  <conditionalFormatting sqref="A5:G5">
    <cfRule type="cellIs" dxfId="148" priority="48" stopIfTrue="1" operator="equal">
      <formula>0</formula>
    </cfRule>
  </conditionalFormatting>
  <conditionalFormatting sqref="A6:G6 A8:G8">
    <cfRule type="cellIs" dxfId="146" priority="46" stopIfTrue="1" operator="equal">
      <formula>1</formula>
    </cfRule>
    <cfRule type="cellIs" dxfId="147" priority="47" stopIfTrue="1" operator="lessThan">
      <formula>0.0005</formula>
    </cfRule>
  </conditionalFormatting>
  <conditionalFormatting sqref="A10:G10">
    <cfRule type="cellIs" dxfId="145" priority="43" stopIfTrue="1" operator="equal">
      <formula>1</formula>
    </cfRule>
    <cfRule type="cellIs" dxfId="144" priority="44" stopIfTrue="1" operator="lessThan">
      <formula>0.0005</formula>
    </cfRule>
  </conditionalFormatting>
  <conditionalFormatting sqref="A12:G12">
    <cfRule type="cellIs" dxfId="143" priority="40" stopIfTrue="1" operator="equal">
      <formula>1</formula>
    </cfRule>
    <cfRule type="cellIs" dxfId="142" priority="41" stopIfTrue="1" operator="lessThan">
      <formula>0.0005</formula>
    </cfRule>
  </conditionalFormatting>
  <conditionalFormatting sqref="A14:G14">
    <cfRule type="cellIs" dxfId="140" priority="37" stopIfTrue="1" operator="equal">
      <formula>1</formula>
    </cfRule>
    <cfRule type="cellIs" dxfId="141" priority="38" stopIfTrue="1" operator="lessThan">
      <formula>0.0005</formula>
    </cfRule>
  </conditionalFormatting>
  <conditionalFormatting sqref="A16:G16">
    <cfRule type="cellIs" dxfId="138" priority="34" stopIfTrue="1" operator="equal">
      <formula>1</formula>
    </cfRule>
    <cfRule type="cellIs" dxfId="139" priority="35" stopIfTrue="1" operator="lessThan">
      <formula>0.0005</formula>
    </cfRule>
  </conditionalFormatting>
  <conditionalFormatting sqref="A18:G18">
    <cfRule type="cellIs" dxfId="137" priority="31" stopIfTrue="1" operator="equal">
      <formula>1</formula>
    </cfRule>
    <cfRule type="cellIs" dxfId="136" priority="32" stopIfTrue="1" operator="lessThan">
      <formula>0.0005</formula>
    </cfRule>
  </conditionalFormatting>
  <conditionalFormatting sqref="A20:G20">
    <cfRule type="cellIs" dxfId="134" priority="28" stopIfTrue="1" operator="equal">
      <formula>1</formula>
    </cfRule>
    <cfRule type="cellIs" dxfId="135" priority="29" stopIfTrue="1" operator="lessThan">
      <formula>0.0005</formula>
    </cfRule>
  </conditionalFormatting>
  <conditionalFormatting sqref="A22:G22">
    <cfRule type="cellIs" dxfId="132" priority="25" stopIfTrue="1" operator="equal">
      <formula>1</formula>
    </cfRule>
    <cfRule type="cellIs" dxfId="133" priority="26" stopIfTrue="1" operator="lessThan">
      <formula>0.0005</formula>
    </cfRule>
  </conditionalFormatting>
  <conditionalFormatting sqref="A24:G24">
    <cfRule type="cellIs" dxfId="130" priority="22" stopIfTrue="1" operator="equal">
      <formula>1</formula>
    </cfRule>
    <cfRule type="cellIs" dxfId="131" priority="23" stopIfTrue="1" operator="lessThan">
      <formula>0.0005</formula>
    </cfRule>
  </conditionalFormatting>
  <conditionalFormatting sqref="A26:G26">
    <cfRule type="cellIs" dxfId="129" priority="19" stopIfTrue="1" operator="equal">
      <formula>1</formula>
    </cfRule>
    <cfRule type="cellIs" dxfId="128" priority="20" stopIfTrue="1" operator="lessThan">
      <formula>0.0005</formula>
    </cfRule>
  </conditionalFormatting>
  <conditionalFormatting sqref="A28:G28">
    <cfRule type="cellIs" dxfId="126" priority="16" stopIfTrue="1" operator="equal">
      <formula>1</formula>
    </cfRule>
    <cfRule type="cellIs" dxfId="127" priority="17" stopIfTrue="1" operator="lessThan">
      <formula>0.0005</formula>
    </cfRule>
  </conditionalFormatting>
  <conditionalFormatting sqref="A30:G30">
    <cfRule type="cellIs" dxfId="125" priority="13" stopIfTrue="1" operator="equal">
      <formula>1</formula>
    </cfRule>
    <cfRule type="cellIs" dxfId="124" priority="14" stopIfTrue="1" operator="lessThan">
      <formula>0.0005</formula>
    </cfRule>
  </conditionalFormatting>
  <conditionalFormatting sqref="A32:G32">
    <cfRule type="cellIs" dxfId="123" priority="10" stopIfTrue="1" operator="equal">
      <formula>1</formula>
    </cfRule>
    <cfRule type="cellIs" dxfId="122" priority="11" stopIfTrue="1" operator="lessThan">
      <formula>0.0005</formula>
    </cfRule>
  </conditionalFormatting>
  <conditionalFormatting sqref="A34:G34">
    <cfRule type="cellIs" dxfId="120" priority="7" stopIfTrue="1" operator="equal">
      <formula>1</formula>
    </cfRule>
    <cfRule type="cellIs" dxfId="121" priority="8" stopIfTrue="1" operator="lessThan">
      <formula>0.0005</formula>
    </cfRule>
  </conditionalFormatting>
  <conditionalFormatting sqref="A35:G35">
    <cfRule type="cellIs" dxfId="119" priority="6" stopIfTrue="1" operator="equal">
      <formula>0</formula>
    </cfRule>
  </conditionalFormatting>
  <conditionalFormatting sqref="A36:G36">
    <cfRule type="cellIs" dxfId="118" priority="4" stopIfTrue="1" operator="equal">
      <formula>1</formula>
    </cfRule>
    <cfRule type="cellIs" dxfId="117" priority="5" stopIfTrue="1" operator="lessThan">
      <formula>0.0005</formula>
    </cfRule>
  </conditionalFormatting>
  <conditionalFormatting sqref="A37:G37">
    <cfRule type="cellIs" dxfId="116" priority="3" stopIfTrue="1" operator="equal">
      <formula>0</formula>
    </cfRule>
  </conditionalFormatting>
  <conditionalFormatting sqref="A38:G38">
    <cfRule type="cellIs" dxfId="114" priority="1" stopIfTrue="1" operator="equal">
      <formula>1</formula>
    </cfRule>
    <cfRule type="cellIs" dxfId="115" priority="2" stopIfTrue="1" operator="lessThan">
      <formula>0.0005</formula>
    </cfRule>
  </conditionalFormatting>
  <conditionalFormatting sqref="B7:G7">
    <cfRule type="cellIs" dxfId="113" priority="49" stopIfTrue="1" operator="equal">
      <formula>0</formula>
    </cfRule>
  </conditionalFormatting>
  <conditionalFormatting sqref="B9:G9">
    <cfRule type="cellIs" dxfId="112" priority="45" stopIfTrue="1" operator="equal">
      <formula>0</formula>
    </cfRule>
  </conditionalFormatting>
  <conditionalFormatting sqref="B11:G11">
    <cfRule type="cellIs" dxfId="111" priority="42" stopIfTrue="1" operator="equal">
      <formula>0</formula>
    </cfRule>
  </conditionalFormatting>
  <conditionalFormatting sqref="B13:G13">
    <cfRule type="cellIs" dxfId="110" priority="39" stopIfTrue="1" operator="equal">
      <formula>0</formula>
    </cfRule>
  </conditionalFormatting>
  <conditionalFormatting sqref="B15:G15">
    <cfRule type="cellIs" dxfId="109" priority="36" stopIfTrue="1" operator="equal">
      <formula>0</formula>
    </cfRule>
  </conditionalFormatting>
  <conditionalFormatting sqref="B17:G17">
    <cfRule type="cellIs" dxfId="108" priority="33" stopIfTrue="1" operator="equal">
      <formula>0</formula>
    </cfRule>
  </conditionalFormatting>
  <conditionalFormatting sqref="B19:G19">
    <cfRule type="cellIs" dxfId="107" priority="30" stopIfTrue="1" operator="equal">
      <formula>0</formula>
    </cfRule>
  </conditionalFormatting>
  <conditionalFormatting sqref="B21:G21">
    <cfRule type="cellIs" dxfId="106" priority="27" stopIfTrue="1" operator="equal">
      <formula>0</formula>
    </cfRule>
  </conditionalFormatting>
  <conditionalFormatting sqref="B23:G23">
    <cfRule type="cellIs" dxfId="105" priority="24" stopIfTrue="1" operator="equal">
      <formula>0</formula>
    </cfRule>
  </conditionalFormatting>
  <conditionalFormatting sqref="B25:G25">
    <cfRule type="cellIs" dxfId="104" priority="21" stopIfTrue="1" operator="equal">
      <formula>0</formula>
    </cfRule>
  </conditionalFormatting>
  <conditionalFormatting sqref="B27:G27">
    <cfRule type="cellIs" dxfId="103" priority="18" stopIfTrue="1" operator="equal">
      <formula>0</formula>
    </cfRule>
  </conditionalFormatting>
  <conditionalFormatting sqref="B29:G29">
    <cfRule type="cellIs" dxfId="102" priority="15" stopIfTrue="1" operator="equal">
      <formula>0</formula>
    </cfRule>
  </conditionalFormatting>
  <conditionalFormatting sqref="B31:G31">
    <cfRule type="cellIs" dxfId="101" priority="12" stopIfTrue="1" operator="equal">
      <formula>0</formula>
    </cfRule>
  </conditionalFormatting>
  <conditionalFormatting sqref="B33:G33">
    <cfRule type="cellIs" dxfId="100" priority="9" stopIfTrue="1" operator="equal">
      <formula>0</formula>
    </cfRule>
  </conditionalFormatting>
  <hyperlinks>
    <hyperlink ref="A43" r:id="rId1" xr:uid="{3B502F0E-BE0D-4E52-AA33-D0D4BB34CFB5}"/>
    <hyperlink ref="A45" r:id="rId2" xr:uid="{F05070C1-88C4-493A-85D3-32428E8B5753}"/>
  </hyperlinks>
  <pageMargins left="0.7" right="0.7" top="0.78740157499999996" bottom="0.78740157499999996" header="0.3" footer="0.3"/>
  <pageSetup paperSize="9" scale="88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66209-DCFA-4425-8D2B-F0609BF8ED1F}">
  <sheetPr>
    <pageSetUpPr fitToPage="1"/>
  </sheetPr>
  <dimension ref="A1:I45"/>
  <sheetViews>
    <sheetView view="pageBreakPreview" zoomScaleNormal="100" zoomScaleSheetLayoutView="100" workbookViewId="0"/>
  </sheetViews>
  <sheetFormatPr baseColWidth="10" defaultRowHeight="12.75" x14ac:dyDescent="0.2"/>
  <cols>
    <col min="1" max="1" width="12" style="17" customWidth="1"/>
    <col min="2" max="7" width="8.5" style="17" customWidth="1"/>
    <col min="8" max="8" width="11" style="16"/>
    <col min="9" max="9" width="15.375" style="16" customWidth="1"/>
    <col min="10" max="16384" width="11" style="17"/>
  </cols>
  <sheetData>
    <row r="1" spans="1:7" ht="39.950000000000003" customHeight="1" thickBot="1" x14ac:dyDescent="0.25">
      <c r="A1" s="147" t="str">
        <f>"Tabelle 2.4: Hauptberufliches Wirtschaftspersonal nach Ländern " &amp;[1]Hilfswerte!B1</f>
        <v>Tabelle 2.4: Hauptberufliches Wirtschaftspersonal nach Ländern 2022</v>
      </c>
      <c r="B1" s="147"/>
      <c r="C1" s="147"/>
      <c r="D1" s="147"/>
      <c r="E1" s="147"/>
      <c r="F1" s="147"/>
      <c r="G1" s="148"/>
    </row>
    <row r="2" spans="1:7" ht="18" customHeight="1" x14ac:dyDescent="0.2">
      <c r="A2" s="67" t="s">
        <v>0</v>
      </c>
      <c r="B2" s="5" t="s">
        <v>1</v>
      </c>
      <c r="C2" s="6"/>
      <c r="D2" s="68" t="s">
        <v>2</v>
      </c>
      <c r="E2" s="68"/>
      <c r="F2" s="68"/>
      <c r="G2" s="69"/>
    </row>
    <row r="3" spans="1:7" ht="30" customHeight="1" x14ac:dyDescent="0.2">
      <c r="A3" s="70" t="s">
        <v>8</v>
      </c>
      <c r="B3" s="10"/>
      <c r="C3" s="11"/>
      <c r="D3" s="149" t="s">
        <v>43</v>
      </c>
      <c r="E3" s="150"/>
      <c r="F3" s="149" t="s">
        <v>44</v>
      </c>
      <c r="G3" s="151"/>
    </row>
    <row r="4" spans="1:7" ht="22.5" x14ac:dyDescent="0.2">
      <c r="A4" s="73" t="s">
        <v>8</v>
      </c>
      <c r="B4" s="179"/>
      <c r="C4" s="22" t="s">
        <v>9</v>
      </c>
      <c r="D4" s="180"/>
      <c r="E4" s="20" t="s">
        <v>9</v>
      </c>
      <c r="F4" s="180"/>
      <c r="G4" s="24" t="s">
        <v>9</v>
      </c>
    </row>
    <row r="5" spans="1:7" ht="12.75" customHeight="1" x14ac:dyDescent="0.2">
      <c r="A5" s="33" t="s">
        <v>10</v>
      </c>
      <c r="B5" s="163">
        <v>106.1</v>
      </c>
      <c r="C5" s="164">
        <v>41.6</v>
      </c>
      <c r="D5" s="163">
        <v>95.4</v>
      </c>
      <c r="E5" s="165">
        <v>36.799999999999997</v>
      </c>
      <c r="F5" s="164">
        <v>10.7</v>
      </c>
      <c r="G5" s="166">
        <v>4.8</v>
      </c>
    </row>
    <row r="6" spans="1:7" x14ac:dyDescent="0.2">
      <c r="A6" s="33"/>
      <c r="B6" s="167">
        <v>1</v>
      </c>
      <c r="C6" s="168">
        <v>0.39207999999999998</v>
      </c>
      <c r="D6" s="167">
        <v>0.89915</v>
      </c>
      <c r="E6" s="169">
        <v>0.38574000000000003</v>
      </c>
      <c r="F6" s="168">
        <v>0.10085</v>
      </c>
      <c r="G6" s="170">
        <v>0.4486</v>
      </c>
    </row>
    <row r="7" spans="1:7" x14ac:dyDescent="0.2">
      <c r="A7" s="33" t="s">
        <v>11</v>
      </c>
      <c r="B7" s="163">
        <v>110.3</v>
      </c>
      <c r="C7" s="164">
        <v>50.3</v>
      </c>
      <c r="D7" s="163">
        <v>102.5</v>
      </c>
      <c r="E7" s="165">
        <v>46.5</v>
      </c>
      <c r="F7" s="164">
        <v>7.8</v>
      </c>
      <c r="G7" s="166">
        <v>3.8</v>
      </c>
    </row>
    <row r="8" spans="1:7" x14ac:dyDescent="0.2">
      <c r="A8" s="33"/>
      <c r="B8" s="167">
        <v>1</v>
      </c>
      <c r="C8" s="168">
        <v>0.45602999999999999</v>
      </c>
      <c r="D8" s="167">
        <v>0.92927999999999999</v>
      </c>
      <c r="E8" s="169">
        <v>0.45366000000000001</v>
      </c>
      <c r="F8" s="168">
        <v>7.0720000000000005E-2</v>
      </c>
      <c r="G8" s="170">
        <v>0.48718</v>
      </c>
    </row>
    <row r="9" spans="1:7" x14ac:dyDescent="0.2">
      <c r="A9" s="33" t="s">
        <v>12</v>
      </c>
      <c r="B9" s="163">
        <v>2.7</v>
      </c>
      <c r="C9" s="164">
        <v>1.2</v>
      </c>
      <c r="D9" s="163">
        <v>2.7</v>
      </c>
      <c r="E9" s="165">
        <v>1.2</v>
      </c>
      <c r="F9" s="164">
        <v>0</v>
      </c>
      <c r="G9" s="166">
        <v>0</v>
      </c>
    </row>
    <row r="10" spans="1:7" x14ac:dyDescent="0.2">
      <c r="A10" s="33"/>
      <c r="B10" s="167">
        <v>1</v>
      </c>
      <c r="C10" s="168">
        <v>0.44444</v>
      </c>
      <c r="D10" s="167">
        <v>1</v>
      </c>
      <c r="E10" s="169">
        <v>0.44444</v>
      </c>
      <c r="F10" s="168" t="s">
        <v>16</v>
      </c>
      <c r="G10" s="170" t="s">
        <v>16</v>
      </c>
    </row>
    <row r="11" spans="1:7" ht="12.75" customHeight="1" x14ac:dyDescent="0.2">
      <c r="A11" s="33" t="s">
        <v>13</v>
      </c>
      <c r="B11" s="163">
        <v>0.6</v>
      </c>
      <c r="C11" s="164">
        <v>0.6</v>
      </c>
      <c r="D11" s="163">
        <v>0.6</v>
      </c>
      <c r="E11" s="165">
        <v>0.6</v>
      </c>
      <c r="F11" s="164">
        <v>0</v>
      </c>
      <c r="G11" s="166">
        <v>0</v>
      </c>
    </row>
    <row r="12" spans="1:7" x14ac:dyDescent="0.2">
      <c r="A12" s="33"/>
      <c r="B12" s="167">
        <v>1</v>
      </c>
      <c r="C12" s="168">
        <v>1</v>
      </c>
      <c r="D12" s="167">
        <v>1</v>
      </c>
      <c r="E12" s="169">
        <v>1</v>
      </c>
      <c r="F12" s="168" t="s">
        <v>16</v>
      </c>
      <c r="G12" s="170" t="s">
        <v>16</v>
      </c>
    </row>
    <row r="13" spans="1:7" ht="12" customHeight="1" x14ac:dyDescent="0.2">
      <c r="A13" s="33" t="s">
        <v>14</v>
      </c>
      <c r="B13" s="163">
        <v>8.6</v>
      </c>
      <c r="C13" s="164">
        <v>0.6</v>
      </c>
      <c r="D13" s="163">
        <v>7.6</v>
      </c>
      <c r="E13" s="165">
        <v>0.6</v>
      </c>
      <c r="F13" s="164">
        <v>1</v>
      </c>
      <c r="G13" s="166">
        <v>0</v>
      </c>
    </row>
    <row r="14" spans="1:7" x14ac:dyDescent="0.2">
      <c r="A14" s="33"/>
      <c r="B14" s="167">
        <v>1</v>
      </c>
      <c r="C14" s="168">
        <v>6.9769999999999999E-2</v>
      </c>
      <c r="D14" s="167">
        <v>0.88371999999999995</v>
      </c>
      <c r="E14" s="169">
        <v>7.8950000000000006E-2</v>
      </c>
      <c r="F14" s="168">
        <v>0.11627999999999999</v>
      </c>
      <c r="G14" s="170" t="s">
        <v>16</v>
      </c>
    </row>
    <row r="15" spans="1:7" x14ac:dyDescent="0.2">
      <c r="A15" s="33" t="s">
        <v>15</v>
      </c>
      <c r="B15" s="163">
        <v>0</v>
      </c>
      <c r="C15" s="164">
        <v>0</v>
      </c>
      <c r="D15" s="163">
        <v>0</v>
      </c>
      <c r="E15" s="165">
        <v>0</v>
      </c>
      <c r="F15" s="164">
        <v>0</v>
      </c>
      <c r="G15" s="166">
        <v>0</v>
      </c>
    </row>
    <row r="16" spans="1:7" x14ac:dyDescent="0.2">
      <c r="A16" s="33"/>
      <c r="B16" s="167" t="s">
        <v>16</v>
      </c>
      <c r="C16" s="168" t="s">
        <v>16</v>
      </c>
      <c r="D16" s="167" t="s">
        <v>16</v>
      </c>
      <c r="E16" s="169" t="s">
        <v>16</v>
      </c>
      <c r="F16" s="168" t="s">
        <v>16</v>
      </c>
      <c r="G16" s="170" t="s">
        <v>16</v>
      </c>
    </row>
    <row r="17" spans="1:7" x14ac:dyDescent="0.2">
      <c r="A17" s="33" t="s">
        <v>17</v>
      </c>
      <c r="B17" s="163">
        <v>17.7</v>
      </c>
      <c r="C17" s="164">
        <v>6.5</v>
      </c>
      <c r="D17" s="163">
        <v>15.6</v>
      </c>
      <c r="E17" s="165">
        <v>5</v>
      </c>
      <c r="F17" s="164">
        <v>2.1</v>
      </c>
      <c r="G17" s="166">
        <v>1.5</v>
      </c>
    </row>
    <row r="18" spans="1:7" x14ac:dyDescent="0.2">
      <c r="A18" s="33"/>
      <c r="B18" s="167">
        <v>1</v>
      </c>
      <c r="C18" s="168">
        <v>0.36723</v>
      </c>
      <c r="D18" s="167">
        <v>0.88136000000000003</v>
      </c>
      <c r="E18" s="169">
        <v>0.32051000000000002</v>
      </c>
      <c r="F18" s="168">
        <v>0.11864</v>
      </c>
      <c r="G18" s="170">
        <v>0.71428999999999998</v>
      </c>
    </row>
    <row r="19" spans="1:7" ht="12.75" customHeight="1" x14ac:dyDescent="0.2">
      <c r="A19" s="33" t="s">
        <v>18</v>
      </c>
      <c r="B19" s="163">
        <v>0.5</v>
      </c>
      <c r="C19" s="164">
        <v>0.5</v>
      </c>
      <c r="D19" s="163">
        <v>0.5</v>
      </c>
      <c r="E19" s="165">
        <v>0.5</v>
      </c>
      <c r="F19" s="164">
        <v>0</v>
      </c>
      <c r="G19" s="166">
        <v>0</v>
      </c>
    </row>
    <row r="20" spans="1:7" x14ac:dyDescent="0.2">
      <c r="A20" s="33"/>
      <c r="B20" s="167">
        <v>1</v>
      </c>
      <c r="C20" s="168">
        <v>1</v>
      </c>
      <c r="D20" s="167">
        <v>1</v>
      </c>
      <c r="E20" s="169">
        <v>1</v>
      </c>
      <c r="F20" s="168" t="s">
        <v>16</v>
      </c>
      <c r="G20" s="170" t="s">
        <v>16</v>
      </c>
    </row>
    <row r="21" spans="1:7" ht="12.75" customHeight="1" x14ac:dyDescent="0.2">
      <c r="A21" s="33" t="s">
        <v>19</v>
      </c>
      <c r="B21" s="163">
        <v>117.6</v>
      </c>
      <c r="C21" s="164">
        <v>51.8</v>
      </c>
      <c r="D21" s="163">
        <v>92.5</v>
      </c>
      <c r="E21" s="165">
        <v>41.9</v>
      </c>
      <c r="F21" s="164">
        <v>25.1</v>
      </c>
      <c r="G21" s="166">
        <v>9.9</v>
      </c>
    </row>
    <row r="22" spans="1:7" x14ac:dyDescent="0.2">
      <c r="A22" s="33"/>
      <c r="B22" s="167">
        <v>1</v>
      </c>
      <c r="C22" s="168">
        <v>0.44047999999999998</v>
      </c>
      <c r="D22" s="167">
        <v>0.78656000000000004</v>
      </c>
      <c r="E22" s="169">
        <v>0.45296999999999998</v>
      </c>
      <c r="F22" s="168">
        <v>0.21343999999999999</v>
      </c>
      <c r="G22" s="170">
        <v>0.39441999999999999</v>
      </c>
    </row>
    <row r="23" spans="1:7" ht="12.75" customHeight="1" x14ac:dyDescent="0.2">
      <c r="A23" s="33" t="s">
        <v>20</v>
      </c>
      <c r="B23" s="163">
        <v>105.8</v>
      </c>
      <c r="C23" s="164">
        <v>31.2</v>
      </c>
      <c r="D23" s="163">
        <v>99.4</v>
      </c>
      <c r="E23" s="165">
        <v>29</v>
      </c>
      <c r="F23" s="164">
        <v>6.4</v>
      </c>
      <c r="G23" s="166">
        <v>2.2000000000000002</v>
      </c>
    </row>
    <row r="24" spans="1:7" x14ac:dyDescent="0.2">
      <c r="A24" s="33"/>
      <c r="B24" s="167">
        <v>1</v>
      </c>
      <c r="C24" s="168">
        <v>0.2949</v>
      </c>
      <c r="D24" s="167">
        <v>0.93950999999999996</v>
      </c>
      <c r="E24" s="169">
        <v>0.29175000000000001</v>
      </c>
      <c r="F24" s="168">
        <v>6.0490000000000002E-2</v>
      </c>
      <c r="G24" s="170">
        <v>0.34375</v>
      </c>
    </row>
    <row r="25" spans="1:7" ht="12.75" customHeight="1" x14ac:dyDescent="0.2">
      <c r="A25" s="33" t="s">
        <v>21</v>
      </c>
      <c r="B25" s="163">
        <v>17</v>
      </c>
      <c r="C25" s="164">
        <v>5.6</v>
      </c>
      <c r="D25" s="163">
        <v>17</v>
      </c>
      <c r="E25" s="165">
        <v>5.6</v>
      </c>
      <c r="F25" s="164">
        <v>0</v>
      </c>
      <c r="G25" s="166">
        <v>0</v>
      </c>
    </row>
    <row r="26" spans="1:7" x14ac:dyDescent="0.2">
      <c r="A26" s="33"/>
      <c r="B26" s="167">
        <v>1</v>
      </c>
      <c r="C26" s="168">
        <v>0.32940999999999998</v>
      </c>
      <c r="D26" s="167">
        <v>1</v>
      </c>
      <c r="E26" s="169">
        <v>0.32940999999999998</v>
      </c>
      <c r="F26" s="168" t="s">
        <v>16</v>
      </c>
      <c r="G26" s="170" t="s">
        <v>16</v>
      </c>
    </row>
    <row r="27" spans="1:7" x14ac:dyDescent="0.2">
      <c r="A27" s="33" t="s">
        <v>22</v>
      </c>
      <c r="B27" s="163">
        <v>3.7</v>
      </c>
      <c r="C27" s="164">
        <v>3.5</v>
      </c>
      <c r="D27" s="163">
        <v>3.7</v>
      </c>
      <c r="E27" s="165">
        <v>3.5</v>
      </c>
      <c r="F27" s="164">
        <v>0</v>
      </c>
      <c r="G27" s="166">
        <v>0</v>
      </c>
    </row>
    <row r="28" spans="1:7" x14ac:dyDescent="0.2">
      <c r="A28" s="33"/>
      <c r="B28" s="167">
        <v>1</v>
      </c>
      <c r="C28" s="168">
        <v>0.94594999999999996</v>
      </c>
      <c r="D28" s="167">
        <v>1</v>
      </c>
      <c r="E28" s="169">
        <v>0.94594999999999996</v>
      </c>
      <c r="F28" s="168" t="s">
        <v>16</v>
      </c>
      <c r="G28" s="170" t="s">
        <v>16</v>
      </c>
    </row>
    <row r="29" spans="1:7" x14ac:dyDescent="0.2">
      <c r="A29" s="33" t="s">
        <v>23</v>
      </c>
      <c r="B29" s="163">
        <v>13.6</v>
      </c>
      <c r="C29" s="164">
        <v>3.7</v>
      </c>
      <c r="D29" s="163">
        <v>11.5</v>
      </c>
      <c r="E29" s="165">
        <v>2.7</v>
      </c>
      <c r="F29" s="164">
        <v>2.1</v>
      </c>
      <c r="G29" s="166">
        <v>1</v>
      </c>
    </row>
    <row r="30" spans="1:7" x14ac:dyDescent="0.2">
      <c r="A30" s="33"/>
      <c r="B30" s="167">
        <v>1</v>
      </c>
      <c r="C30" s="168">
        <v>0.27206000000000002</v>
      </c>
      <c r="D30" s="167">
        <v>0.84558999999999995</v>
      </c>
      <c r="E30" s="169">
        <v>0.23477999999999999</v>
      </c>
      <c r="F30" s="168">
        <v>0.15440999999999999</v>
      </c>
      <c r="G30" s="170">
        <v>0.47619</v>
      </c>
    </row>
    <row r="31" spans="1:7" ht="12.75" customHeight="1" x14ac:dyDescent="0.2">
      <c r="A31" s="33" t="s">
        <v>24</v>
      </c>
      <c r="B31" s="163">
        <v>2.7</v>
      </c>
      <c r="C31" s="164">
        <v>0.6</v>
      </c>
      <c r="D31" s="163">
        <v>2.7</v>
      </c>
      <c r="E31" s="165">
        <v>0.6</v>
      </c>
      <c r="F31" s="164">
        <v>0</v>
      </c>
      <c r="G31" s="166">
        <v>0</v>
      </c>
    </row>
    <row r="32" spans="1:7" x14ac:dyDescent="0.2">
      <c r="A32" s="33"/>
      <c r="B32" s="167">
        <v>1</v>
      </c>
      <c r="C32" s="168">
        <v>0.22222</v>
      </c>
      <c r="D32" s="167">
        <v>1</v>
      </c>
      <c r="E32" s="169">
        <v>0.22222</v>
      </c>
      <c r="F32" s="168" t="s">
        <v>16</v>
      </c>
      <c r="G32" s="170" t="s">
        <v>16</v>
      </c>
    </row>
    <row r="33" spans="1:7" ht="12.75" customHeight="1" x14ac:dyDescent="0.2">
      <c r="A33" s="33" t="s">
        <v>25</v>
      </c>
      <c r="B33" s="163">
        <v>28.3</v>
      </c>
      <c r="C33" s="164">
        <v>13.4</v>
      </c>
      <c r="D33" s="163">
        <v>24.3</v>
      </c>
      <c r="E33" s="165">
        <v>13.4</v>
      </c>
      <c r="F33" s="164">
        <v>4</v>
      </c>
      <c r="G33" s="166">
        <v>0</v>
      </c>
    </row>
    <row r="34" spans="1:7" x14ac:dyDescent="0.2">
      <c r="A34" s="33"/>
      <c r="B34" s="167">
        <v>1</v>
      </c>
      <c r="C34" s="168">
        <v>0.47349999999999998</v>
      </c>
      <c r="D34" s="167">
        <v>0.85865999999999998</v>
      </c>
      <c r="E34" s="169">
        <v>0.55144000000000004</v>
      </c>
      <c r="F34" s="168">
        <v>0.14133999999999999</v>
      </c>
      <c r="G34" s="170" t="s">
        <v>16</v>
      </c>
    </row>
    <row r="35" spans="1:7" x14ac:dyDescent="0.2">
      <c r="A35" s="33" t="s">
        <v>26</v>
      </c>
      <c r="B35" s="163">
        <v>5</v>
      </c>
      <c r="C35" s="164">
        <v>2.2000000000000002</v>
      </c>
      <c r="D35" s="163">
        <v>5</v>
      </c>
      <c r="E35" s="165">
        <v>2.2000000000000002</v>
      </c>
      <c r="F35" s="164">
        <v>0</v>
      </c>
      <c r="G35" s="166">
        <v>0</v>
      </c>
    </row>
    <row r="36" spans="1:7" x14ac:dyDescent="0.2">
      <c r="A36" s="33"/>
      <c r="B36" s="171">
        <v>1</v>
      </c>
      <c r="C36" s="172">
        <v>0.44</v>
      </c>
      <c r="D36" s="171">
        <v>1</v>
      </c>
      <c r="E36" s="173">
        <v>0.44</v>
      </c>
      <c r="F36" s="172" t="s">
        <v>16</v>
      </c>
      <c r="G36" s="174" t="s">
        <v>16</v>
      </c>
    </row>
    <row r="37" spans="1:7" ht="12.75" customHeight="1" x14ac:dyDescent="0.2">
      <c r="A37" s="47" t="s">
        <v>27</v>
      </c>
      <c r="B37" s="175">
        <v>540.20000000000005</v>
      </c>
      <c r="C37" s="176">
        <v>213.3</v>
      </c>
      <c r="D37" s="175">
        <v>481</v>
      </c>
      <c r="E37" s="177">
        <v>190.1</v>
      </c>
      <c r="F37" s="176">
        <v>59.2</v>
      </c>
      <c r="G37" s="178">
        <v>23.2</v>
      </c>
    </row>
    <row r="38" spans="1:7" ht="13.5" thickBot="1" x14ac:dyDescent="0.25">
      <c r="A38" s="55"/>
      <c r="B38" s="141">
        <v>1</v>
      </c>
      <c r="C38" s="142">
        <v>0.39484999999999998</v>
      </c>
      <c r="D38" s="141">
        <v>0.89041000000000003</v>
      </c>
      <c r="E38" s="143">
        <v>0.39522000000000002</v>
      </c>
      <c r="F38" s="142">
        <v>0.10959000000000001</v>
      </c>
      <c r="G38" s="146">
        <v>0.39189000000000002</v>
      </c>
    </row>
    <row r="39" spans="1:7" s="16" customFormat="1" x14ac:dyDescent="0.2"/>
    <row r="40" spans="1:7" s="61" customFormat="1" ht="11.25" x14ac:dyDescent="0.2">
      <c r="A40" s="61" t="str">
        <f>"Anmerkungen. Datengrundlage: Volkshochschul-Statistik "&amp;[1]Hilfswerte!B1&amp;"; Basis: "&amp;[1]Tabelle1!$C$36&amp;" vhs."</f>
        <v>Anmerkungen. Datengrundlage: Volkshochschul-Statistik 2022; Basis: 826 vhs.</v>
      </c>
    </row>
    <row r="41" spans="1:7" s="16" customFormat="1" x14ac:dyDescent="0.2"/>
    <row r="42" spans="1:7" s="16" customFormat="1" x14ac:dyDescent="0.2">
      <c r="A42" s="61" t="str">
        <f>[1]Tabelle1!$A$41</f>
        <v>Siehe Bericht: Ortmanns, V., Huntemann, H., Lux, T. &amp; Bachem, A. (2024): Volkshochschul-Statistik – 61. Folge, Berichtsjahr 2022 (Version 1.1.0).</v>
      </c>
    </row>
    <row r="43" spans="1:7" s="16" customFormat="1" x14ac:dyDescent="0.2">
      <c r="A43" s="64" t="s">
        <v>28</v>
      </c>
    </row>
    <row r="44" spans="1:7" s="16" customFormat="1" x14ac:dyDescent="0.2"/>
    <row r="45" spans="1:7" s="16" customFormat="1" x14ac:dyDescent="0.2">
      <c r="A45" s="66" t="s">
        <v>29</v>
      </c>
    </row>
  </sheetData>
  <mergeCells count="22">
    <mergeCell ref="A31:A32"/>
    <mergeCell ref="A33:A34"/>
    <mergeCell ref="A35:A36"/>
    <mergeCell ref="A37:A38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2:A4"/>
    <mergeCell ref="B2:C3"/>
    <mergeCell ref="D2:G2"/>
    <mergeCell ref="D3:E3"/>
    <mergeCell ref="F3:G3"/>
    <mergeCell ref="A5:A6"/>
  </mergeCells>
  <conditionalFormatting sqref="A6:G6">
    <cfRule type="cellIs" dxfId="99" priority="49" stopIfTrue="1" operator="equal">
      <formula>1</formula>
    </cfRule>
    <cfRule type="cellIs" dxfId="98" priority="50" stopIfTrue="1" operator="lessThan">
      <formula>0.0005</formula>
    </cfRule>
  </conditionalFormatting>
  <conditionalFormatting sqref="A8:G8">
    <cfRule type="cellIs" dxfId="97" priority="46" stopIfTrue="1" operator="equal">
      <formula>1</formula>
    </cfRule>
    <cfRule type="cellIs" dxfId="96" priority="47" stopIfTrue="1" operator="lessThan">
      <formula>0.0005</formula>
    </cfRule>
  </conditionalFormatting>
  <conditionalFormatting sqref="A10:G10">
    <cfRule type="cellIs" dxfId="94" priority="43" stopIfTrue="1" operator="equal">
      <formula>1</formula>
    </cfRule>
    <cfRule type="cellIs" dxfId="95" priority="44" stopIfTrue="1" operator="lessThan">
      <formula>0.0005</formula>
    </cfRule>
  </conditionalFormatting>
  <conditionalFormatting sqref="A12:G12">
    <cfRule type="cellIs" dxfId="92" priority="40" stopIfTrue="1" operator="equal">
      <formula>1</formula>
    </cfRule>
    <cfRule type="cellIs" dxfId="93" priority="41" stopIfTrue="1" operator="lessThan">
      <formula>0.0005</formula>
    </cfRule>
  </conditionalFormatting>
  <conditionalFormatting sqref="A14:G14">
    <cfRule type="cellIs" dxfId="90" priority="37" stopIfTrue="1" operator="equal">
      <formula>1</formula>
    </cfRule>
    <cfRule type="cellIs" dxfId="91" priority="38" stopIfTrue="1" operator="lessThan">
      <formula>0.0005</formula>
    </cfRule>
  </conditionalFormatting>
  <conditionalFormatting sqref="A16:G16">
    <cfRule type="cellIs" dxfId="88" priority="34" stopIfTrue="1" operator="equal">
      <formula>1</formula>
    </cfRule>
    <cfRule type="cellIs" dxfId="89" priority="35" stopIfTrue="1" operator="lessThan">
      <formula>0.0005</formula>
    </cfRule>
  </conditionalFormatting>
  <conditionalFormatting sqref="A18:G18">
    <cfRule type="cellIs" dxfId="87" priority="31" stopIfTrue="1" operator="equal">
      <formula>1</formula>
    </cfRule>
    <cfRule type="cellIs" dxfId="86" priority="32" stopIfTrue="1" operator="lessThan">
      <formula>0.0005</formula>
    </cfRule>
  </conditionalFormatting>
  <conditionalFormatting sqref="A20:G20">
    <cfRule type="cellIs" dxfId="84" priority="28" stopIfTrue="1" operator="equal">
      <formula>1</formula>
    </cfRule>
    <cfRule type="cellIs" dxfId="85" priority="29" stopIfTrue="1" operator="lessThan">
      <formula>0.0005</formula>
    </cfRule>
  </conditionalFormatting>
  <conditionalFormatting sqref="A22:G22">
    <cfRule type="cellIs" dxfId="82" priority="25" stopIfTrue="1" operator="equal">
      <formula>1</formula>
    </cfRule>
    <cfRule type="cellIs" dxfId="83" priority="26" stopIfTrue="1" operator="lessThan">
      <formula>0.0005</formula>
    </cfRule>
  </conditionalFormatting>
  <conditionalFormatting sqref="A24:G24">
    <cfRule type="cellIs" dxfId="81" priority="22" stopIfTrue="1" operator="equal">
      <formula>1</formula>
    </cfRule>
    <cfRule type="cellIs" dxfId="80" priority="23" stopIfTrue="1" operator="lessThan">
      <formula>0.0005</formula>
    </cfRule>
  </conditionalFormatting>
  <conditionalFormatting sqref="A26:G26">
    <cfRule type="cellIs" dxfId="78" priority="19" stopIfTrue="1" operator="equal">
      <formula>1</formula>
    </cfRule>
    <cfRule type="cellIs" dxfId="79" priority="20" stopIfTrue="1" operator="lessThan">
      <formula>0.0005</formula>
    </cfRule>
  </conditionalFormatting>
  <conditionalFormatting sqref="A28:G28">
    <cfRule type="cellIs" dxfId="77" priority="16" stopIfTrue="1" operator="equal">
      <formula>1</formula>
    </cfRule>
    <cfRule type="cellIs" dxfId="76" priority="17" stopIfTrue="1" operator="lessThan">
      <formula>0.0005</formula>
    </cfRule>
  </conditionalFormatting>
  <conditionalFormatting sqref="A30:G30">
    <cfRule type="cellIs" dxfId="75" priority="13" stopIfTrue="1" operator="equal">
      <formula>1</formula>
    </cfRule>
    <cfRule type="cellIs" dxfId="74" priority="14" stopIfTrue="1" operator="lessThan">
      <formula>0.0005</formula>
    </cfRule>
  </conditionalFormatting>
  <conditionalFormatting sqref="A32:G32">
    <cfRule type="cellIs" dxfId="73" priority="10" stopIfTrue="1" operator="equal">
      <formula>1</formula>
    </cfRule>
    <cfRule type="cellIs" dxfId="72" priority="11" stopIfTrue="1" operator="lessThan">
      <formula>0.0005</formula>
    </cfRule>
  </conditionalFormatting>
  <conditionalFormatting sqref="A34:G34">
    <cfRule type="cellIs" dxfId="70" priority="7" stopIfTrue="1" operator="equal">
      <formula>1</formula>
    </cfRule>
    <cfRule type="cellIs" dxfId="71" priority="8" stopIfTrue="1" operator="lessThan">
      <formula>0.0005</formula>
    </cfRule>
  </conditionalFormatting>
  <conditionalFormatting sqref="A36:G36">
    <cfRule type="cellIs" dxfId="68" priority="4" stopIfTrue="1" operator="equal">
      <formula>1</formula>
    </cfRule>
    <cfRule type="cellIs" dxfId="69" priority="5" stopIfTrue="1" operator="lessThan">
      <formula>0.0005</formula>
    </cfRule>
  </conditionalFormatting>
  <conditionalFormatting sqref="A37:G37">
    <cfRule type="cellIs" dxfId="67" priority="3" stopIfTrue="1" operator="equal">
      <formula>0</formula>
    </cfRule>
  </conditionalFormatting>
  <conditionalFormatting sqref="A38:G38">
    <cfRule type="cellIs" dxfId="66" priority="1" stopIfTrue="1" operator="equal">
      <formula>1</formula>
    </cfRule>
    <cfRule type="cellIs" dxfId="65" priority="2" stopIfTrue="1" operator="lessThan">
      <formula>0.0005</formula>
    </cfRule>
  </conditionalFormatting>
  <conditionalFormatting sqref="B5:G5">
    <cfRule type="cellIs" dxfId="64" priority="51" stopIfTrue="1" operator="equal">
      <formula>0</formula>
    </cfRule>
  </conditionalFormatting>
  <conditionalFormatting sqref="B7:G7">
    <cfRule type="cellIs" dxfId="63" priority="48" stopIfTrue="1" operator="equal">
      <formula>0</formula>
    </cfRule>
  </conditionalFormatting>
  <conditionalFormatting sqref="B9:G9">
    <cfRule type="cellIs" dxfId="62" priority="45" stopIfTrue="1" operator="equal">
      <formula>0</formula>
    </cfRule>
  </conditionalFormatting>
  <conditionalFormatting sqref="B11:G11">
    <cfRule type="cellIs" dxfId="61" priority="42" stopIfTrue="1" operator="equal">
      <formula>0</formula>
    </cfRule>
  </conditionalFormatting>
  <conditionalFormatting sqref="B13:G13">
    <cfRule type="cellIs" dxfId="60" priority="39" stopIfTrue="1" operator="equal">
      <formula>0</formula>
    </cfRule>
  </conditionalFormatting>
  <conditionalFormatting sqref="B15:G15">
    <cfRule type="cellIs" dxfId="59" priority="36" stopIfTrue="1" operator="equal">
      <formula>0</formula>
    </cfRule>
  </conditionalFormatting>
  <conditionalFormatting sqref="B17:G17">
    <cfRule type="cellIs" dxfId="58" priority="33" stopIfTrue="1" operator="equal">
      <formula>0</formula>
    </cfRule>
  </conditionalFormatting>
  <conditionalFormatting sqref="B19:G19">
    <cfRule type="cellIs" dxfId="57" priority="30" stopIfTrue="1" operator="equal">
      <formula>0</formula>
    </cfRule>
  </conditionalFormatting>
  <conditionalFormatting sqref="B21:G21">
    <cfRule type="cellIs" dxfId="56" priority="27" stopIfTrue="1" operator="equal">
      <formula>0</formula>
    </cfRule>
  </conditionalFormatting>
  <conditionalFormatting sqref="B23:G23">
    <cfRule type="cellIs" dxfId="55" priority="24" stopIfTrue="1" operator="equal">
      <formula>0</formula>
    </cfRule>
  </conditionalFormatting>
  <conditionalFormatting sqref="B25:G25">
    <cfRule type="cellIs" dxfId="54" priority="21" stopIfTrue="1" operator="equal">
      <formula>0</formula>
    </cfRule>
  </conditionalFormatting>
  <conditionalFormatting sqref="B27:G27">
    <cfRule type="cellIs" dxfId="53" priority="18" stopIfTrue="1" operator="equal">
      <formula>0</formula>
    </cfRule>
  </conditionalFormatting>
  <conditionalFormatting sqref="B29:G29">
    <cfRule type="cellIs" dxfId="52" priority="15" stopIfTrue="1" operator="equal">
      <formula>0</formula>
    </cfRule>
  </conditionalFormatting>
  <conditionalFormatting sqref="B31:G31">
    <cfRule type="cellIs" dxfId="51" priority="12" stopIfTrue="1" operator="equal">
      <formula>0</formula>
    </cfRule>
  </conditionalFormatting>
  <conditionalFormatting sqref="B33:G33">
    <cfRule type="cellIs" dxfId="50" priority="9" stopIfTrue="1" operator="equal">
      <formula>0</formula>
    </cfRule>
  </conditionalFormatting>
  <conditionalFormatting sqref="B35:G35">
    <cfRule type="cellIs" dxfId="49" priority="6" stopIfTrue="1" operator="equal">
      <formula>0</formula>
    </cfRule>
  </conditionalFormatting>
  <hyperlinks>
    <hyperlink ref="A43" r:id="rId1" xr:uid="{ECFEBE75-BCB6-4574-9F1F-7A152F1CAE18}"/>
    <hyperlink ref="A45" r:id="rId2" xr:uid="{228BEF87-302F-4945-9817-3E2E0114BAA1}"/>
  </hyperlinks>
  <pageMargins left="0.7" right="0.7" top="0.78740157499999996" bottom="0.78740157499999996" header="0.3" footer="0.3"/>
  <pageSetup paperSize="9" scale="88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D54A5-F3FD-49E3-8AF9-865543016E7C}">
  <sheetPr>
    <pageSetUpPr fitToPage="1"/>
  </sheetPr>
  <dimension ref="A1:H45"/>
  <sheetViews>
    <sheetView view="pageBreakPreview" zoomScaleNormal="120" zoomScaleSheetLayoutView="100" workbookViewId="0"/>
  </sheetViews>
  <sheetFormatPr baseColWidth="10" defaultRowHeight="12.75" x14ac:dyDescent="0.2"/>
  <cols>
    <col min="1" max="1" width="12.875" style="17" customWidth="1"/>
    <col min="2" max="7" width="9.875" style="17" customWidth="1"/>
    <col min="8" max="8" width="16.25" style="16" customWidth="1"/>
    <col min="9" max="9" width="6" style="17" customWidth="1"/>
    <col min="10" max="16384" width="11" style="17"/>
  </cols>
  <sheetData>
    <row r="1" spans="1:7" ht="39.950000000000003" customHeight="1" thickBot="1" x14ac:dyDescent="0.25">
      <c r="A1" s="147" t="str">
        <f>"Tabelle 2.5: Sonstiges hauptberufliches Personal nach Ländern " &amp;[1]Hilfswerte!B1</f>
        <v>Tabelle 2.5: Sonstiges hauptberufliches Personal nach Ländern 2022</v>
      </c>
      <c r="B1" s="147"/>
      <c r="C1" s="147"/>
      <c r="D1" s="147"/>
      <c r="E1" s="147"/>
      <c r="F1" s="147"/>
      <c r="G1" s="148"/>
    </row>
    <row r="2" spans="1:7" ht="18" customHeight="1" x14ac:dyDescent="0.2">
      <c r="A2" s="67" t="s">
        <v>0</v>
      </c>
      <c r="B2" s="5" t="s">
        <v>1</v>
      </c>
      <c r="C2" s="6"/>
      <c r="D2" s="68" t="s">
        <v>2</v>
      </c>
      <c r="E2" s="68"/>
      <c r="F2" s="68"/>
      <c r="G2" s="69"/>
    </row>
    <row r="3" spans="1:7" ht="30" customHeight="1" x14ac:dyDescent="0.2">
      <c r="A3" s="70" t="s">
        <v>8</v>
      </c>
      <c r="B3" s="10"/>
      <c r="C3" s="11"/>
      <c r="D3" s="149" t="s">
        <v>43</v>
      </c>
      <c r="E3" s="150"/>
      <c r="F3" s="149" t="s">
        <v>44</v>
      </c>
      <c r="G3" s="151"/>
    </row>
    <row r="4" spans="1:7" ht="24.75" customHeight="1" x14ac:dyDescent="0.2">
      <c r="A4" s="73" t="s">
        <v>8</v>
      </c>
      <c r="B4" s="179"/>
      <c r="C4" s="22" t="s">
        <v>9</v>
      </c>
      <c r="D4" s="180"/>
      <c r="E4" s="20" t="s">
        <v>9</v>
      </c>
      <c r="F4" s="180"/>
      <c r="G4" s="24" t="s">
        <v>9</v>
      </c>
    </row>
    <row r="5" spans="1:7" ht="12.75" customHeight="1" x14ac:dyDescent="0.2">
      <c r="A5" s="33" t="s">
        <v>10</v>
      </c>
      <c r="B5" s="154">
        <v>65.7</v>
      </c>
      <c r="C5" s="155">
        <v>49.1</v>
      </c>
      <c r="D5" s="156">
        <v>16.8</v>
      </c>
      <c r="E5" s="157">
        <v>9.6999999999999993</v>
      </c>
      <c r="F5" s="155">
        <v>48.9</v>
      </c>
      <c r="G5" s="158">
        <v>39.4</v>
      </c>
    </row>
    <row r="6" spans="1:7" ht="12.75" customHeight="1" x14ac:dyDescent="0.2">
      <c r="A6" s="33"/>
      <c r="B6" s="167">
        <v>1</v>
      </c>
      <c r="C6" s="168">
        <v>0.74734</v>
      </c>
      <c r="D6" s="167">
        <v>0.25570999999999999</v>
      </c>
      <c r="E6" s="169">
        <v>0.57738</v>
      </c>
      <c r="F6" s="168">
        <v>0.74429000000000001</v>
      </c>
      <c r="G6" s="170">
        <v>0.80572999999999995</v>
      </c>
    </row>
    <row r="7" spans="1:7" ht="12.75" customHeight="1" x14ac:dyDescent="0.2">
      <c r="A7" s="33" t="s">
        <v>11</v>
      </c>
      <c r="B7" s="163">
        <v>42.4</v>
      </c>
      <c r="C7" s="164">
        <v>31.7</v>
      </c>
      <c r="D7" s="163">
        <v>13.6</v>
      </c>
      <c r="E7" s="165">
        <v>9.6</v>
      </c>
      <c r="F7" s="164">
        <v>28.8</v>
      </c>
      <c r="G7" s="166">
        <v>22.1</v>
      </c>
    </row>
    <row r="8" spans="1:7" ht="12.75" customHeight="1" x14ac:dyDescent="0.2">
      <c r="A8" s="33"/>
      <c r="B8" s="167">
        <v>1</v>
      </c>
      <c r="C8" s="168">
        <v>0.74763999999999997</v>
      </c>
      <c r="D8" s="167">
        <v>0.32074999999999998</v>
      </c>
      <c r="E8" s="169">
        <v>0.70587999999999995</v>
      </c>
      <c r="F8" s="168">
        <v>0.67925000000000002</v>
      </c>
      <c r="G8" s="170">
        <v>0.76736000000000004</v>
      </c>
    </row>
    <row r="9" spans="1:7" ht="12.75" customHeight="1" x14ac:dyDescent="0.2">
      <c r="A9" s="33" t="s">
        <v>12</v>
      </c>
      <c r="B9" s="163">
        <v>7.1</v>
      </c>
      <c r="C9" s="164">
        <v>2</v>
      </c>
      <c r="D9" s="163">
        <v>2.2999999999999998</v>
      </c>
      <c r="E9" s="165">
        <v>1</v>
      </c>
      <c r="F9" s="164">
        <v>4.8</v>
      </c>
      <c r="G9" s="166">
        <v>1</v>
      </c>
    </row>
    <row r="10" spans="1:7" ht="12.75" customHeight="1" x14ac:dyDescent="0.2">
      <c r="A10" s="33"/>
      <c r="B10" s="167">
        <v>1</v>
      </c>
      <c r="C10" s="168">
        <v>0.28169</v>
      </c>
      <c r="D10" s="167">
        <v>0.32394000000000001</v>
      </c>
      <c r="E10" s="169">
        <v>0.43478</v>
      </c>
      <c r="F10" s="168">
        <v>0.67605999999999999</v>
      </c>
      <c r="G10" s="170">
        <v>0.20832999999999999</v>
      </c>
    </row>
    <row r="11" spans="1:7" ht="12.75" customHeight="1" x14ac:dyDescent="0.2">
      <c r="A11" s="33" t="s">
        <v>13</v>
      </c>
      <c r="B11" s="163">
        <v>2.8</v>
      </c>
      <c r="C11" s="164">
        <v>1.8</v>
      </c>
      <c r="D11" s="163">
        <v>1</v>
      </c>
      <c r="E11" s="165">
        <v>1</v>
      </c>
      <c r="F11" s="164">
        <v>1.8</v>
      </c>
      <c r="G11" s="166">
        <v>0.8</v>
      </c>
    </row>
    <row r="12" spans="1:7" ht="12.75" customHeight="1" x14ac:dyDescent="0.2">
      <c r="A12" s="33"/>
      <c r="B12" s="167">
        <v>1</v>
      </c>
      <c r="C12" s="168">
        <v>0.64285999999999999</v>
      </c>
      <c r="D12" s="167">
        <v>0.35714000000000001</v>
      </c>
      <c r="E12" s="169">
        <v>1</v>
      </c>
      <c r="F12" s="168">
        <v>0.64285999999999999</v>
      </c>
      <c r="G12" s="170">
        <v>0.44444</v>
      </c>
    </row>
    <row r="13" spans="1:7" ht="12.75" customHeight="1" x14ac:dyDescent="0.2">
      <c r="A13" s="33" t="s">
        <v>14</v>
      </c>
      <c r="B13" s="163">
        <v>0.6</v>
      </c>
      <c r="C13" s="164">
        <v>0.6</v>
      </c>
      <c r="D13" s="163">
        <v>0.6</v>
      </c>
      <c r="E13" s="165">
        <v>0.6</v>
      </c>
      <c r="F13" s="164">
        <v>0</v>
      </c>
      <c r="G13" s="166">
        <v>0</v>
      </c>
    </row>
    <row r="14" spans="1:7" ht="12.75" customHeight="1" x14ac:dyDescent="0.2">
      <c r="A14" s="33"/>
      <c r="B14" s="167">
        <v>1</v>
      </c>
      <c r="C14" s="168">
        <v>1</v>
      </c>
      <c r="D14" s="167">
        <v>1</v>
      </c>
      <c r="E14" s="169">
        <v>1</v>
      </c>
      <c r="F14" s="168" t="s">
        <v>16</v>
      </c>
      <c r="G14" s="170" t="s">
        <v>16</v>
      </c>
    </row>
    <row r="15" spans="1:7" ht="12.75" customHeight="1" x14ac:dyDescent="0.2">
      <c r="A15" s="33" t="s">
        <v>15</v>
      </c>
      <c r="B15" s="163">
        <v>0</v>
      </c>
      <c r="C15" s="164">
        <v>0</v>
      </c>
      <c r="D15" s="163">
        <v>0</v>
      </c>
      <c r="E15" s="165">
        <v>0</v>
      </c>
      <c r="F15" s="164">
        <v>0</v>
      </c>
      <c r="G15" s="166">
        <v>0</v>
      </c>
    </row>
    <row r="16" spans="1:7" ht="12.75" customHeight="1" x14ac:dyDescent="0.2">
      <c r="A16" s="33"/>
      <c r="B16" s="167" t="s">
        <v>16</v>
      </c>
      <c r="C16" s="168" t="s">
        <v>16</v>
      </c>
      <c r="D16" s="167" t="s">
        <v>16</v>
      </c>
      <c r="E16" s="169" t="s">
        <v>16</v>
      </c>
      <c r="F16" s="168" t="s">
        <v>16</v>
      </c>
      <c r="G16" s="170" t="s">
        <v>16</v>
      </c>
    </row>
    <row r="17" spans="1:7" ht="12.75" customHeight="1" x14ac:dyDescent="0.2">
      <c r="A17" s="33" t="s">
        <v>17</v>
      </c>
      <c r="B17" s="163">
        <v>72.599999999999994</v>
      </c>
      <c r="C17" s="164">
        <v>58.2</v>
      </c>
      <c r="D17" s="163">
        <v>11.3</v>
      </c>
      <c r="E17" s="165">
        <v>4.5</v>
      </c>
      <c r="F17" s="164">
        <v>61.3</v>
      </c>
      <c r="G17" s="166">
        <v>53.7</v>
      </c>
    </row>
    <row r="18" spans="1:7" ht="12.75" customHeight="1" x14ac:dyDescent="0.2">
      <c r="A18" s="33"/>
      <c r="B18" s="167">
        <v>1</v>
      </c>
      <c r="C18" s="168">
        <v>0.80164999999999997</v>
      </c>
      <c r="D18" s="167">
        <v>0.15565000000000001</v>
      </c>
      <c r="E18" s="169">
        <v>0.39822999999999997</v>
      </c>
      <c r="F18" s="168">
        <v>0.84435000000000004</v>
      </c>
      <c r="G18" s="170">
        <v>0.87602000000000002</v>
      </c>
    </row>
    <row r="19" spans="1:7" ht="12.75" customHeight="1" x14ac:dyDescent="0.2">
      <c r="A19" s="33" t="s">
        <v>18</v>
      </c>
      <c r="B19" s="163">
        <v>0</v>
      </c>
      <c r="C19" s="164">
        <v>0</v>
      </c>
      <c r="D19" s="163">
        <v>0</v>
      </c>
      <c r="E19" s="165">
        <v>0</v>
      </c>
      <c r="F19" s="164">
        <v>0</v>
      </c>
      <c r="G19" s="166">
        <v>0</v>
      </c>
    </row>
    <row r="20" spans="1:7" ht="12.75" customHeight="1" x14ac:dyDescent="0.2">
      <c r="A20" s="33"/>
      <c r="B20" s="167" t="s">
        <v>16</v>
      </c>
      <c r="C20" s="168" t="s">
        <v>16</v>
      </c>
      <c r="D20" s="167" t="s">
        <v>16</v>
      </c>
      <c r="E20" s="169" t="s">
        <v>16</v>
      </c>
      <c r="F20" s="168" t="s">
        <v>16</v>
      </c>
      <c r="G20" s="170" t="s">
        <v>16</v>
      </c>
    </row>
    <row r="21" spans="1:7" ht="12.75" customHeight="1" x14ac:dyDescent="0.2">
      <c r="A21" s="33" t="s">
        <v>19</v>
      </c>
      <c r="B21" s="163">
        <v>304.60000000000002</v>
      </c>
      <c r="C21" s="164">
        <v>228.9</v>
      </c>
      <c r="D21" s="163">
        <v>128.80000000000001</v>
      </c>
      <c r="E21" s="165">
        <v>85.2</v>
      </c>
      <c r="F21" s="164">
        <v>175.8</v>
      </c>
      <c r="G21" s="166">
        <v>143.69999999999999</v>
      </c>
    </row>
    <row r="22" spans="1:7" ht="12.75" customHeight="1" x14ac:dyDescent="0.2">
      <c r="A22" s="33"/>
      <c r="B22" s="167">
        <v>1</v>
      </c>
      <c r="C22" s="168">
        <v>0.75148000000000004</v>
      </c>
      <c r="D22" s="167">
        <v>0.42285</v>
      </c>
      <c r="E22" s="169">
        <v>0.66149000000000002</v>
      </c>
      <c r="F22" s="168">
        <v>0.57715000000000005</v>
      </c>
      <c r="G22" s="170">
        <v>0.81740999999999997</v>
      </c>
    </row>
    <row r="23" spans="1:7" ht="12.75" customHeight="1" x14ac:dyDescent="0.2">
      <c r="A23" s="33" t="s">
        <v>20</v>
      </c>
      <c r="B23" s="163">
        <v>64.900000000000006</v>
      </c>
      <c r="C23" s="164">
        <v>44</v>
      </c>
      <c r="D23" s="163">
        <v>19.100000000000001</v>
      </c>
      <c r="E23" s="165">
        <v>10.199999999999999</v>
      </c>
      <c r="F23" s="164">
        <v>45.8</v>
      </c>
      <c r="G23" s="166">
        <v>33.799999999999997</v>
      </c>
    </row>
    <row r="24" spans="1:7" ht="12.75" customHeight="1" x14ac:dyDescent="0.2">
      <c r="A24" s="33"/>
      <c r="B24" s="167">
        <v>1</v>
      </c>
      <c r="C24" s="168">
        <v>0.67796999999999996</v>
      </c>
      <c r="D24" s="167">
        <v>0.29430000000000001</v>
      </c>
      <c r="E24" s="169">
        <v>0.53403</v>
      </c>
      <c r="F24" s="168">
        <v>0.70569999999999999</v>
      </c>
      <c r="G24" s="170">
        <v>0.73799000000000003</v>
      </c>
    </row>
    <row r="25" spans="1:7" ht="12.75" customHeight="1" x14ac:dyDescent="0.2">
      <c r="A25" s="33" t="s">
        <v>21</v>
      </c>
      <c r="B25" s="163">
        <v>7</v>
      </c>
      <c r="C25" s="164">
        <v>4.3</v>
      </c>
      <c r="D25" s="163">
        <v>4.8</v>
      </c>
      <c r="E25" s="165">
        <v>2.6</v>
      </c>
      <c r="F25" s="164">
        <v>2.2000000000000002</v>
      </c>
      <c r="G25" s="166">
        <v>1.7</v>
      </c>
    </row>
    <row r="26" spans="1:7" ht="12.75" customHeight="1" x14ac:dyDescent="0.2">
      <c r="A26" s="33"/>
      <c r="B26" s="167">
        <v>1</v>
      </c>
      <c r="C26" s="168">
        <v>0.61429</v>
      </c>
      <c r="D26" s="167">
        <v>0.68571000000000004</v>
      </c>
      <c r="E26" s="169">
        <v>0.54166999999999998</v>
      </c>
      <c r="F26" s="168">
        <v>0.31429000000000001</v>
      </c>
      <c r="G26" s="170">
        <v>0.77273000000000003</v>
      </c>
    </row>
    <row r="27" spans="1:7" ht="12.75" customHeight="1" x14ac:dyDescent="0.2">
      <c r="A27" s="33" t="s">
        <v>22</v>
      </c>
      <c r="B27" s="163">
        <v>1</v>
      </c>
      <c r="C27" s="164">
        <v>1</v>
      </c>
      <c r="D27" s="163">
        <v>1</v>
      </c>
      <c r="E27" s="165">
        <v>1</v>
      </c>
      <c r="F27" s="164">
        <v>0</v>
      </c>
      <c r="G27" s="166">
        <v>0</v>
      </c>
    </row>
    <row r="28" spans="1:7" ht="12.75" customHeight="1" x14ac:dyDescent="0.2">
      <c r="A28" s="33"/>
      <c r="B28" s="167">
        <v>1</v>
      </c>
      <c r="C28" s="168">
        <v>1</v>
      </c>
      <c r="D28" s="167">
        <v>1</v>
      </c>
      <c r="E28" s="169">
        <v>1</v>
      </c>
      <c r="F28" s="168" t="s">
        <v>16</v>
      </c>
      <c r="G28" s="170" t="s">
        <v>16</v>
      </c>
    </row>
    <row r="29" spans="1:7" ht="12.75" customHeight="1" x14ac:dyDescent="0.2">
      <c r="A29" s="33" t="s">
        <v>23</v>
      </c>
      <c r="B29" s="163">
        <v>1</v>
      </c>
      <c r="C29" s="164">
        <v>1</v>
      </c>
      <c r="D29" s="163">
        <v>1</v>
      </c>
      <c r="E29" s="165">
        <v>1</v>
      </c>
      <c r="F29" s="164">
        <v>0</v>
      </c>
      <c r="G29" s="166">
        <v>0</v>
      </c>
    </row>
    <row r="30" spans="1:7" ht="12.75" customHeight="1" x14ac:dyDescent="0.2">
      <c r="A30" s="33"/>
      <c r="B30" s="167">
        <v>1</v>
      </c>
      <c r="C30" s="168">
        <v>1</v>
      </c>
      <c r="D30" s="167">
        <v>1</v>
      </c>
      <c r="E30" s="169">
        <v>1</v>
      </c>
      <c r="F30" s="168" t="s">
        <v>16</v>
      </c>
      <c r="G30" s="170" t="s">
        <v>16</v>
      </c>
    </row>
    <row r="31" spans="1:7" ht="12.75" customHeight="1" x14ac:dyDescent="0.2">
      <c r="A31" s="33" t="s">
        <v>24</v>
      </c>
      <c r="B31" s="163">
        <v>1</v>
      </c>
      <c r="C31" s="164">
        <v>0</v>
      </c>
      <c r="D31" s="163">
        <v>1</v>
      </c>
      <c r="E31" s="165">
        <v>0</v>
      </c>
      <c r="F31" s="164">
        <v>0</v>
      </c>
      <c r="G31" s="166">
        <v>0</v>
      </c>
    </row>
    <row r="32" spans="1:7" ht="12.75" customHeight="1" x14ac:dyDescent="0.2">
      <c r="A32" s="33"/>
      <c r="B32" s="167">
        <v>1</v>
      </c>
      <c r="C32" s="168" t="s">
        <v>16</v>
      </c>
      <c r="D32" s="167">
        <v>1</v>
      </c>
      <c r="E32" s="169" t="s">
        <v>16</v>
      </c>
      <c r="F32" s="168" t="s">
        <v>16</v>
      </c>
      <c r="G32" s="170" t="s">
        <v>16</v>
      </c>
    </row>
    <row r="33" spans="1:7" ht="12.75" customHeight="1" x14ac:dyDescent="0.2">
      <c r="A33" s="33" t="s">
        <v>25</v>
      </c>
      <c r="B33" s="163">
        <v>8.3000000000000007</v>
      </c>
      <c r="C33" s="164">
        <v>8.3000000000000007</v>
      </c>
      <c r="D33" s="163">
        <v>4</v>
      </c>
      <c r="E33" s="165">
        <v>4</v>
      </c>
      <c r="F33" s="164">
        <v>4.3</v>
      </c>
      <c r="G33" s="166">
        <v>4.3</v>
      </c>
    </row>
    <row r="34" spans="1:7" ht="12.75" customHeight="1" x14ac:dyDescent="0.2">
      <c r="A34" s="33"/>
      <c r="B34" s="167">
        <v>1</v>
      </c>
      <c r="C34" s="168">
        <v>1</v>
      </c>
      <c r="D34" s="167">
        <v>0.48193000000000003</v>
      </c>
      <c r="E34" s="169">
        <v>1</v>
      </c>
      <c r="F34" s="168">
        <v>0.51807000000000003</v>
      </c>
      <c r="G34" s="170">
        <v>1</v>
      </c>
    </row>
    <row r="35" spans="1:7" ht="12.75" customHeight="1" x14ac:dyDescent="0.2">
      <c r="A35" s="33" t="s">
        <v>26</v>
      </c>
      <c r="B35" s="163">
        <v>2</v>
      </c>
      <c r="C35" s="164">
        <v>1</v>
      </c>
      <c r="D35" s="163">
        <v>1</v>
      </c>
      <c r="E35" s="165">
        <v>0</v>
      </c>
      <c r="F35" s="164">
        <v>1</v>
      </c>
      <c r="G35" s="166">
        <v>1</v>
      </c>
    </row>
    <row r="36" spans="1:7" ht="12.75" customHeight="1" x14ac:dyDescent="0.2">
      <c r="A36" s="33"/>
      <c r="B36" s="171">
        <v>1</v>
      </c>
      <c r="C36" s="172">
        <v>0.5</v>
      </c>
      <c r="D36" s="171">
        <v>0.5</v>
      </c>
      <c r="E36" s="173" t="s">
        <v>16</v>
      </c>
      <c r="F36" s="172">
        <v>0.5</v>
      </c>
      <c r="G36" s="174">
        <v>1</v>
      </c>
    </row>
    <row r="37" spans="1:7" ht="12.75" customHeight="1" x14ac:dyDescent="0.2">
      <c r="A37" s="47" t="s">
        <v>27</v>
      </c>
      <c r="B37" s="175">
        <v>581</v>
      </c>
      <c r="C37" s="176">
        <v>431.9</v>
      </c>
      <c r="D37" s="175">
        <v>206.3</v>
      </c>
      <c r="E37" s="177">
        <v>130.4</v>
      </c>
      <c r="F37" s="176">
        <v>374.7</v>
      </c>
      <c r="G37" s="178">
        <v>301.5</v>
      </c>
    </row>
    <row r="38" spans="1:7" ht="12.75" customHeight="1" thickBot="1" x14ac:dyDescent="0.25">
      <c r="A38" s="55"/>
      <c r="B38" s="141">
        <v>1</v>
      </c>
      <c r="C38" s="142">
        <v>0.74336999999999998</v>
      </c>
      <c r="D38" s="141">
        <v>0.35508000000000001</v>
      </c>
      <c r="E38" s="143">
        <v>0.63209000000000004</v>
      </c>
      <c r="F38" s="142">
        <v>0.64492000000000005</v>
      </c>
      <c r="G38" s="146">
        <v>0.80464000000000002</v>
      </c>
    </row>
    <row r="39" spans="1:7" s="16" customFormat="1" x14ac:dyDescent="0.2"/>
    <row r="40" spans="1:7" s="61" customFormat="1" ht="11.25" x14ac:dyDescent="0.2">
      <c r="A40" s="61" t="str">
        <f>"Anmerkungen. Datengrundlage: Volkshochschul-Statistik "&amp;[1]Hilfswerte!B1&amp;"; Basis: "&amp;[1]Tabelle1!$C$36&amp;" vhs."</f>
        <v>Anmerkungen. Datengrundlage: Volkshochschul-Statistik 2022; Basis: 826 vhs.</v>
      </c>
    </row>
    <row r="41" spans="1:7" s="16" customFormat="1" x14ac:dyDescent="0.2"/>
    <row r="42" spans="1:7" s="16" customFormat="1" x14ac:dyDescent="0.2">
      <c r="A42" s="61" t="str">
        <f>[1]Tabelle1!$A$41</f>
        <v>Siehe Bericht: Ortmanns, V., Huntemann, H., Lux, T. &amp; Bachem, A. (2024): Volkshochschul-Statistik – 61. Folge, Berichtsjahr 2022 (Version 1.1.0).</v>
      </c>
    </row>
    <row r="43" spans="1:7" s="16" customFormat="1" x14ac:dyDescent="0.2">
      <c r="A43" s="64" t="s">
        <v>28</v>
      </c>
    </row>
    <row r="44" spans="1:7" s="16" customFormat="1" x14ac:dyDescent="0.2"/>
    <row r="45" spans="1:7" s="16" customFormat="1" x14ac:dyDescent="0.2">
      <c r="A45" s="66" t="s">
        <v>29</v>
      </c>
    </row>
  </sheetData>
  <mergeCells count="22">
    <mergeCell ref="A31:A32"/>
    <mergeCell ref="A33:A34"/>
    <mergeCell ref="A35:A36"/>
    <mergeCell ref="A37:A38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2:A4"/>
    <mergeCell ref="B2:C3"/>
    <mergeCell ref="D2:G2"/>
    <mergeCell ref="D3:E3"/>
    <mergeCell ref="F3:G3"/>
    <mergeCell ref="A5:A6"/>
  </mergeCells>
  <conditionalFormatting sqref="A6:G6 A8:G8">
    <cfRule type="cellIs" dxfId="47" priority="47" stopIfTrue="1" operator="equal">
      <formula>1</formula>
    </cfRule>
    <cfRule type="cellIs" dxfId="48" priority="48" stopIfTrue="1" operator="lessThan">
      <formula>0.0005</formula>
    </cfRule>
  </conditionalFormatting>
  <conditionalFormatting sqref="A10:G10">
    <cfRule type="cellIs" dxfId="46" priority="43" stopIfTrue="1" operator="equal">
      <formula>1</formula>
    </cfRule>
    <cfRule type="cellIs" dxfId="45" priority="44" stopIfTrue="1" operator="lessThan">
      <formula>0.0005</formula>
    </cfRule>
  </conditionalFormatting>
  <conditionalFormatting sqref="A12:G12">
    <cfRule type="cellIs" dxfId="43" priority="40" stopIfTrue="1" operator="equal">
      <formula>1</formula>
    </cfRule>
    <cfRule type="cellIs" dxfId="44" priority="41" stopIfTrue="1" operator="lessThan">
      <formula>0.0005</formula>
    </cfRule>
  </conditionalFormatting>
  <conditionalFormatting sqref="A14:G14">
    <cfRule type="cellIs" dxfId="41" priority="37" stopIfTrue="1" operator="equal">
      <formula>1</formula>
    </cfRule>
    <cfRule type="cellIs" dxfId="42" priority="38" stopIfTrue="1" operator="lessThan">
      <formula>0.0005</formula>
    </cfRule>
  </conditionalFormatting>
  <conditionalFormatting sqref="A16:G16">
    <cfRule type="cellIs" dxfId="39" priority="34" stopIfTrue="1" operator="equal">
      <formula>1</formula>
    </cfRule>
    <cfRule type="cellIs" dxfId="40" priority="35" stopIfTrue="1" operator="lessThan">
      <formula>0.0005</formula>
    </cfRule>
  </conditionalFormatting>
  <conditionalFormatting sqref="A18:G18">
    <cfRule type="cellIs" dxfId="38" priority="31" stopIfTrue="1" operator="equal">
      <formula>1</formula>
    </cfRule>
    <cfRule type="cellIs" dxfId="37" priority="32" stopIfTrue="1" operator="lessThan">
      <formula>0.0005</formula>
    </cfRule>
  </conditionalFormatting>
  <conditionalFormatting sqref="A20:G20">
    <cfRule type="cellIs" dxfId="35" priority="28" stopIfTrue="1" operator="equal">
      <formula>1</formula>
    </cfRule>
    <cfRule type="cellIs" dxfId="36" priority="29" stopIfTrue="1" operator="lessThan">
      <formula>0.0005</formula>
    </cfRule>
  </conditionalFormatting>
  <conditionalFormatting sqref="A22:G22">
    <cfRule type="cellIs" dxfId="34" priority="25" stopIfTrue="1" operator="equal">
      <formula>1</formula>
    </cfRule>
    <cfRule type="cellIs" dxfId="33" priority="26" stopIfTrue="1" operator="lessThan">
      <formula>0.0005</formula>
    </cfRule>
  </conditionalFormatting>
  <conditionalFormatting sqref="A24:G24">
    <cfRule type="cellIs" dxfId="31" priority="22" stopIfTrue="1" operator="equal">
      <formula>1</formula>
    </cfRule>
    <cfRule type="cellIs" dxfId="32" priority="23" stopIfTrue="1" operator="lessThan">
      <formula>0.0005</formula>
    </cfRule>
  </conditionalFormatting>
  <conditionalFormatting sqref="A26:G26">
    <cfRule type="cellIs" dxfId="29" priority="19" stopIfTrue="1" operator="equal">
      <formula>1</formula>
    </cfRule>
    <cfRule type="cellIs" dxfId="30" priority="20" stopIfTrue="1" operator="lessThan">
      <formula>0.0005</formula>
    </cfRule>
  </conditionalFormatting>
  <conditionalFormatting sqref="A28:G28">
    <cfRule type="cellIs" dxfId="28" priority="16" stopIfTrue="1" operator="equal">
      <formula>1</formula>
    </cfRule>
    <cfRule type="cellIs" dxfId="27" priority="17" stopIfTrue="1" operator="lessThan">
      <formula>0.0005</formula>
    </cfRule>
  </conditionalFormatting>
  <conditionalFormatting sqref="A30:G30">
    <cfRule type="cellIs" dxfId="26" priority="13" stopIfTrue="1" operator="equal">
      <formula>1</formula>
    </cfRule>
    <cfRule type="cellIs" dxfId="25" priority="14" stopIfTrue="1" operator="lessThan">
      <formula>0.0005</formula>
    </cfRule>
  </conditionalFormatting>
  <conditionalFormatting sqref="A32:G32">
    <cfRule type="cellIs" dxfId="24" priority="10" stopIfTrue="1" operator="equal">
      <formula>1</formula>
    </cfRule>
    <cfRule type="cellIs" dxfId="23" priority="11" stopIfTrue="1" operator="lessThan">
      <formula>0.0005</formula>
    </cfRule>
  </conditionalFormatting>
  <conditionalFormatting sqref="A34:G34">
    <cfRule type="cellIs" dxfId="21" priority="7" stopIfTrue="1" operator="equal">
      <formula>1</formula>
    </cfRule>
    <cfRule type="cellIs" dxfId="22" priority="8" stopIfTrue="1" operator="lessThan">
      <formula>0.0005</formula>
    </cfRule>
  </conditionalFormatting>
  <conditionalFormatting sqref="A36:G36">
    <cfRule type="cellIs" dxfId="20" priority="4" stopIfTrue="1" operator="equal">
      <formula>1</formula>
    </cfRule>
    <cfRule type="cellIs" dxfId="19" priority="5" stopIfTrue="1" operator="lessThan">
      <formula>0.0005</formula>
    </cfRule>
  </conditionalFormatting>
  <conditionalFormatting sqref="A37:G37">
    <cfRule type="cellIs" dxfId="18" priority="3" stopIfTrue="1" operator="equal">
      <formula>0</formula>
    </cfRule>
  </conditionalFormatting>
  <conditionalFormatting sqref="A38:G38">
    <cfRule type="cellIs" dxfId="16" priority="1" stopIfTrue="1" operator="equal">
      <formula>1</formula>
    </cfRule>
    <cfRule type="cellIs" dxfId="17" priority="2" stopIfTrue="1" operator="lessThan">
      <formula>0.0005</formula>
    </cfRule>
  </conditionalFormatting>
  <conditionalFormatting sqref="B5:G5">
    <cfRule type="cellIs" dxfId="15" priority="46" stopIfTrue="1" operator="equal">
      <formula>0</formula>
    </cfRule>
  </conditionalFormatting>
  <conditionalFormatting sqref="B7:G7">
    <cfRule type="cellIs" dxfId="14" priority="49" stopIfTrue="1" operator="equal">
      <formula>0</formula>
    </cfRule>
  </conditionalFormatting>
  <conditionalFormatting sqref="B9:G9">
    <cfRule type="cellIs" dxfId="13" priority="45" stopIfTrue="1" operator="equal">
      <formula>0</formula>
    </cfRule>
  </conditionalFormatting>
  <conditionalFormatting sqref="B11:G11">
    <cfRule type="cellIs" dxfId="12" priority="42" stopIfTrue="1" operator="equal">
      <formula>0</formula>
    </cfRule>
  </conditionalFormatting>
  <conditionalFormatting sqref="B13:G13">
    <cfRule type="cellIs" dxfId="11" priority="39" stopIfTrue="1" operator="equal">
      <formula>0</formula>
    </cfRule>
  </conditionalFormatting>
  <conditionalFormatting sqref="B15:G15">
    <cfRule type="cellIs" dxfId="10" priority="36" stopIfTrue="1" operator="equal">
      <formula>0</formula>
    </cfRule>
  </conditionalFormatting>
  <conditionalFormatting sqref="B17:G17">
    <cfRule type="cellIs" dxfId="9" priority="33" stopIfTrue="1" operator="equal">
      <formula>0</formula>
    </cfRule>
  </conditionalFormatting>
  <conditionalFormatting sqref="B19:G19">
    <cfRule type="cellIs" dxfId="8" priority="30" stopIfTrue="1" operator="equal">
      <formula>0</formula>
    </cfRule>
  </conditionalFormatting>
  <conditionalFormatting sqref="B21:G21">
    <cfRule type="cellIs" dxfId="7" priority="27" stopIfTrue="1" operator="equal">
      <formula>0</formula>
    </cfRule>
  </conditionalFormatting>
  <conditionalFormatting sqref="B23:G23">
    <cfRule type="cellIs" dxfId="6" priority="24" stopIfTrue="1" operator="equal">
      <formula>0</formula>
    </cfRule>
  </conditionalFormatting>
  <conditionalFormatting sqref="B25:G25">
    <cfRule type="cellIs" dxfId="5" priority="21" stopIfTrue="1" operator="equal">
      <formula>0</formula>
    </cfRule>
  </conditionalFormatting>
  <conditionalFormatting sqref="B27:G27">
    <cfRule type="cellIs" dxfId="4" priority="18" stopIfTrue="1" operator="equal">
      <formula>0</formula>
    </cfRule>
  </conditionalFormatting>
  <conditionalFormatting sqref="B29:G29">
    <cfRule type="cellIs" dxfId="3" priority="15" stopIfTrue="1" operator="equal">
      <formula>0</formula>
    </cfRule>
  </conditionalFormatting>
  <conditionalFormatting sqref="B31:G31">
    <cfRule type="cellIs" dxfId="2" priority="12" stopIfTrue="1" operator="equal">
      <formula>0</formula>
    </cfRule>
  </conditionalFormatting>
  <conditionalFormatting sqref="B33:G33">
    <cfRule type="cellIs" dxfId="1" priority="9" stopIfTrue="1" operator="equal">
      <formula>0</formula>
    </cfRule>
  </conditionalFormatting>
  <conditionalFormatting sqref="B35:G35">
    <cfRule type="cellIs" dxfId="0" priority="6" stopIfTrue="1" operator="equal">
      <formula>0</formula>
    </cfRule>
  </conditionalFormatting>
  <hyperlinks>
    <hyperlink ref="A43" r:id="rId1" xr:uid="{7AC3DD80-F254-41EE-8426-866B10D9A7E0}"/>
    <hyperlink ref="A45" r:id="rId2" xr:uid="{63EE4BBB-9290-41DD-ADC2-8BCA930E443D}"/>
  </hyperlinks>
  <pageMargins left="0.7" right="0.7" top="0.78740157499999996" bottom="0.78740157499999996" header="0.3" footer="0.3"/>
  <pageSetup paperSize="9" scale="88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Tabelle 2</vt:lpstr>
      <vt:lpstr>Tabelle 2.1</vt:lpstr>
      <vt:lpstr>Tabelle 2.2 </vt:lpstr>
      <vt:lpstr>Tabelle 2.3</vt:lpstr>
      <vt:lpstr>Tabelle 2.4</vt:lpstr>
      <vt:lpstr>Tabelle 2.5</vt:lpstr>
      <vt:lpstr>'Tabelle 2'!Druckbereich</vt:lpstr>
      <vt:lpstr>'Tabelle 2.1'!Druckbereich</vt:lpstr>
      <vt:lpstr>'Tabelle 2.2 '!Druckbereich</vt:lpstr>
      <vt:lpstr>'Tabelle 2.3'!Druckbereich</vt:lpstr>
      <vt:lpstr>'Tabelle 2.4'!Druckbereich</vt:lpstr>
      <vt:lpstr>'Tabelle 2.5'!Druckbereich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2024-03-14T09:02:48Z</dcterms:created>
  <dcterms:modified xsi:type="dcterms:W3CDTF">2024-03-14T09:02:48Z</dcterms:modified>
</cp:coreProperties>
</file>