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FDBE0CD6-3190-411D-8B90-9C11FCE311F8}" xr6:coauthVersionLast="47" xr6:coauthVersionMax="47" xr10:uidLastSave="{00000000-0000-0000-0000-000000000000}"/>
  <bookViews>
    <workbookView xWindow="-120" yWindow="-120" windowWidth="29040" windowHeight="17640" xr2:uid="{12B8010F-B6B8-430B-83CD-456761B8967D}"/>
  </bookViews>
  <sheets>
    <sheet name="Tabelle 8" sheetId="1" r:id="rId1"/>
    <sheet name="Tabelle 8.1" sheetId="2" r:id="rId2"/>
    <sheet name="Tabelle 8.2" sheetId="3" r:id="rId3"/>
    <sheet name="Tabelle 8.3" sheetId="4" r:id="rId4"/>
    <sheet name="Tabelle 8.4" sheetId="5" r:id="rId5"/>
    <sheet name="Tabelle 8.4.1" sheetId="6" r:id="rId6"/>
    <sheet name="Tabelle 8.5" sheetId="7" r:id="rId7"/>
  </sheets>
  <externalReferences>
    <externalReference r:id="rId8"/>
  </externalReferences>
  <definedNames>
    <definedName name="_xlnm.Print_Area" localSheetId="0">'Tabelle 8'!$A$1:$AA$47</definedName>
    <definedName name="_xlnm.Print_Area" localSheetId="1">'Tabelle 8.1'!$A$1:$T$47</definedName>
    <definedName name="_xlnm.Print_Area" localSheetId="2">'Tabelle 8.2'!$A$1:$AA$45</definedName>
    <definedName name="_xlnm.Print_Area" localSheetId="3">'Tabelle 8.3'!$A$1:$AA$45</definedName>
    <definedName name="_xlnm.Print_Area" localSheetId="4">'Tabelle 8.4'!$A$1:$AA$45</definedName>
    <definedName name="_xlnm.Print_Area" localSheetId="5">'Tabelle 8.4.1'!$A$1:$AA$45</definedName>
    <definedName name="_xlnm.Print_Area" localSheetId="6">'Tabelle 8.5'!$A$1:$AA$45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7" l="1"/>
  <c r="A43" i="7"/>
  <c r="N42" i="7"/>
  <c r="A42" i="7"/>
  <c r="N40" i="7"/>
  <c r="A40" i="7"/>
  <c r="N1" i="7"/>
  <c r="A1" i="7"/>
  <c r="N43" i="6"/>
  <c r="A43" i="6"/>
  <c r="N42" i="6"/>
  <c r="A42" i="6"/>
  <c r="N40" i="6"/>
  <c r="A40" i="6"/>
  <c r="N1" i="6"/>
  <c r="A1" i="6"/>
  <c r="N43" i="5"/>
  <c r="A43" i="5"/>
  <c r="N42" i="5"/>
  <c r="A42" i="5"/>
  <c r="N40" i="5"/>
  <c r="A40" i="5"/>
  <c r="N1" i="5"/>
  <c r="A1" i="5"/>
  <c r="N43" i="4"/>
  <c r="A43" i="4"/>
  <c r="N42" i="4"/>
  <c r="A42" i="4"/>
  <c r="N40" i="4"/>
  <c r="A40" i="4"/>
  <c r="N1" i="4"/>
  <c r="A1" i="4"/>
  <c r="N43" i="3"/>
  <c r="A43" i="3"/>
  <c r="N42" i="3"/>
  <c r="A42" i="3"/>
  <c r="N40" i="3"/>
  <c r="A40" i="3"/>
  <c r="N1" i="3"/>
  <c r="A1" i="3"/>
  <c r="A45" i="2"/>
  <c r="A44" i="2"/>
  <c r="A41" i="2"/>
  <c r="A1" i="2"/>
  <c r="N45" i="1"/>
  <c r="A45" i="1"/>
  <c r="N44" i="1"/>
  <c r="A44" i="1"/>
  <c r="N40" i="1"/>
  <c r="A40" i="1"/>
  <c r="N1" i="1"/>
  <c r="A1" i="1"/>
</calcChain>
</file>

<file path=xl/sharedStrings.xml><?xml version="1.0" encoding="utf-8"?>
<sst xmlns="http://schemas.openxmlformats.org/spreadsheetml/2006/main" count="685" uniqueCount="54">
  <si>
    <t>Land</t>
  </si>
  <si>
    <t>Insgesamt</t>
  </si>
  <si>
    <t>davon (Programmbereiche)</t>
  </si>
  <si>
    <t>Politik -
Gesellschaft -
Umwelt</t>
  </si>
  <si>
    <t>Kultur -
Gestalten</t>
  </si>
  <si>
    <t>Gesundheit</t>
  </si>
  <si>
    <t>Sprachen</t>
  </si>
  <si>
    <t>Qualifikationen für das Arbeitsleben - IT - Organisation/Management</t>
  </si>
  <si>
    <t>Schulabschlüsse - Studienzugang und -begleitung</t>
  </si>
  <si>
    <t>Grundbildung</t>
  </si>
  <si>
    <t>Kurse</t>
  </si>
  <si>
    <t>Unterrichts- stunden</t>
  </si>
  <si>
    <t>Bele- gungen</t>
  </si>
  <si>
    <t>BW</t>
  </si>
  <si>
    <t>BY</t>
  </si>
  <si>
    <t>BE</t>
  </si>
  <si>
    <t>BB</t>
  </si>
  <si>
    <t>HB</t>
  </si>
  <si>
    <t>HH</t>
  </si>
  <si>
    <t>-</t>
  </si>
  <si>
    <t>HE</t>
  </si>
  <si>
    <t>MV</t>
  </si>
  <si>
    <t>NI</t>
  </si>
  <si>
    <t>NW</t>
  </si>
  <si>
    <t>RP</t>
  </si>
  <si>
    <t>SL</t>
  </si>
  <si>
    <t>7.854ª</t>
  </si>
  <si>
    <t>227.761ª</t>
  </si>
  <si>
    <t>90.962ª</t>
  </si>
  <si>
    <t>SN</t>
  </si>
  <si>
    <t>ST</t>
  </si>
  <si>
    <t>SH</t>
  </si>
  <si>
    <t>TH</t>
  </si>
  <si>
    <t>DEU</t>
  </si>
  <si>
    <t xml:space="preserve">ª Im Saarland machten Angebote, die im Rahmen des Aktionsprogramms „Aufholen nach Corona“ der Bundesregierung durchgeführt wurden, einen erheblichen Anteil der gemeldeten Kurse, </t>
  </si>
  <si>
    <t xml:space="preserve">  Unterrichtsstunden und Belegungen aus. 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</si>
  <si>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</si>
  <si>
    <t>für Lektorat: bitte auf zwei gegenüberliegenden Seiten platzieren!</t>
  </si>
  <si>
    <r>
      <t xml:space="preserve">darunter </t>
    </r>
    <r>
      <rPr>
        <b/>
        <vertAlign val="superscript"/>
        <sz val="9"/>
        <rFont val="Arial"/>
        <family val="2"/>
      </rPr>
      <t>a</t>
    </r>
  </si>
  <si>
    <t>Auftrags- und Vertragsmaßnahmen</t>
  </si>
  <si>
    <t>berufsbezogene Kurse</t>
  </si>
  <si>
    <t>Kurse mit digitalen Lernangeboten</t>
  </si>
  <si>
    <t>abschlussbezogene Kurse</t>
  </si>
  <si>
    <t>darunter reine Online-Kurse</t>
  </si>
  <si>
    <t>Unterrichts-stunden</t>
  </si>
  <si>
    <t>Belegungen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</si>
  <si>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Anmerkung: Für einen Kurs können mehrere dieser Merkmale gleichzeitig zutreffen.</t>
    </r>
  </si>
  <si>
    <t>Auftrags- und Vertragsmaßnahmen insgesamt</t>
  </si>
  <si>
    <t>Schulabschlüsse - Studienzugang und 
-begleitung</t>
  </si>
  <si>
    <t>Unter- richts- stunden</t>
  </si>
  <si>
    <t>Berufsbezogene Kurse insgesamt</t>
  </si>
  <si>
    <t>Kurse mit digitalen Lerninhalten insgesamt</t>
  </si>
  <si>
    <t>Online-Kurse insgesamt</t>
  </si>
  <si>
    <t>Abschlussbezogene Kurse 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</si>
</sst>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8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  <font>
      <sz val="36"/>
      <color rgb="FFFF0000"/>
      <name val="Arial"/>
      <family val="2"/>
    </font>
    <font>
      <b/>
      <vertAlign val="superscript"/>
      <sz val="9"/>
      <name val="Arial"/>
      <family val="2"/>
    </font>
    <font>
      <vertAlign val="superscript"/>
      <sz val="8"/>
      <name val="Arial"/>
      <family val="2"/>
    </font>
    <font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" fillId="0" borderId="0"/>
  </cellStyleXfs>
  <cellXfs count="123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2" fillId="2" borderId="0" xfId="2" applyFont="1" applyFill="1" applyAlignment="1">
      <alignment horizontal="left" vertical="top" wrapText="1"/>
    </xf>
    <xf numFmtId="0" fontId="2" fillId="0" borderId="0" xfId="2" applyFont="1" applyAlignment="1">
      <alignment horizontal="left" vertical="top" wrapText="1"/>
    </xf>
    <xf numFmtId="0" fontId="2" fillId="0" borderId="0" xfId="2" applyFont="1" applyAlignment="1">
      <alignment horizontal="left" vertical="top"/>
    </xf>
    <xf numFmtId="0" fontId="3" fillId="3" borderId="2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center" vertical="top" wrapText="1"/>
    </xf>
    <xf numFmtId="0" fontId="3" fillId="3" borderId="7" xfId="2" applyFont="1" applyFill="1" applyBorder="1" applyAlignment="1">
      <alignment horizontal="center" vertical="top" wrapText="1"/>
    </xf>
    <xf numFmtId="0" fontId="3" fillId="3" borderId="8" xfId="2" applyFont="1" applyFill="1" applyBorder="1" applyAlignment="1">
      <alignment horizontal="left" vertical="center"/>
    </xf>
    <xf numFmtId="0" fontId="3" fillId="3" borderId="9" xfId="2" applyFont="1" applyFill="1" applyBorder="1" applyAlignment="1">
      <alignment horizontal="center" vertical="top" wrapText="1"/>
    </xf>
    <xf numFmtId="0" fontId="2" fillId="2" borderId="0" xfId="2" applyFont="1" applyFill="1" applyAlignment="1">
      <alignment horizontal="left" vertical="top"/>
    </xf>
    <xf numFmtId="0" fontId="3" fillId="3" borderId="10" xfId="2" applyFont="1" applyFill="1" applyBorder="1" applyAlignment="1">
      <alignment horizontal="left" vertical="center"/>
    </xf>
    <xf numFmtId="0" fontId="3" fillId="3" borderId="11" xfId="2" applyFont="1" applyFill="1" applyBorder="1" applyAlignment="1">
      <alignment horizontal="center" vertical="top" wrapText="1"/>
    </xf>
    <xf numFmtId="0" fontId="3" fillId="3" borderId="12" xfId="2" applyFont="1" applyFill="1" applyBorder="1" applyAlignment="1">
      <alignment horizontal="center" vertical="top" wrapText="1"/>
    </xf>
    <xf numFmtId="0" fontId="3" fillId="3" borderId="13" xfId="2" applyFont="1" applyFill="1" applyBorder="1" applyAlignment="1">
      <alignment horizontal="center" vertical="top" wrapText="1"/>
    </xf>
    <xf numFmtId="0" fontId="3" fillId="3" borderId="14" xfId="2" applyFont="1" applyFill="1" applyBorder="1" applyAlignment="1">
      <alignment horizontal="center" vertical="top" wrapText="1"/>
    </xf>
    <xf numFmtId="0" fontId="3" fillId="3" borderId="15" xfId="2" applyFont="1" applyFill="1" applyBorder="1" applyAlignment="1">
      <alignment horizontal="center" vertical="top" wrapText="1"/>
    </xf>
    <xf numFmtId="0" fontId="3" fillId="3" borderId="16" xfId="2" applyFont="1" applyFill="1" applyBorder="1" applyAlignment="1">
      <alignment horizontal="left" vertical="center"/>
    </xf>
    <xf numFmtId="0" fontId="3" fillId="3" borderId="17" xfId="2" applyFont="1" applyFill="1" applyBorder="1" applyAlignment="1">
      <alignment horizontal="center" vertical="top" wrapText="1"/>
    </xf>
    <xf numFmtId="0" fontId="3" fillId="3" borderId="18" xfId="2" applyFont="1" applyFill="1" applyBorder="1" applyAlignment="1">
      <alignment horizontal="center" vertical="top" wrapText="1"/>
    </xf>
    <xf numFmtId="0" fontId="3" fillId="2" borderId="0" xfId="2" applyFont="1" applyFill="1" applyAlignment="1">
      <alignment horizontal="left" vertical="top"/>
    </xf>
    <xf numFmtId="0" fontId="4" fillId="0" borderId="0" xfId="2" applyFont="1" applyAlignment="1">
      <alignment horizontal="left" vertical="top" wrapText="1"/>
    </xf>
    <xf numFmtId="0" fontId="3" fillId="0" borderId="0" xfId="2" applyFont="1" applyAlignment="1">
      <alignment horizontal="left" vertical="top"/>
    </xf>
    <xf numFmtId="0" fontId="3" fillId="3" borderId="19" xfId="2" applyFont="1" applyFill="1" applyBorder="1" applyAlignment="1">
      <alignment horizontal="left" vertical="center"/>
    </xf>
    <xf numFmtId="0" fontId="5" fillId="3" borderId="13" xfId="2" applyFont="1" applyFill="1" applyBorder="1" applyAlignment="1">
      <alignment horizontal="center" vertical="top" wrapText="1"/>
    </xf>
    <xf numFmtId="0" fontId="5" fillId="3" borderId="17" xfId="2" applyFont="1" applyFill="1" applyBorder="1" applyAlignment="1">
      <alignment horizontal="center" vertical="top" wrapText="1"/>
    </xf>
    <xf numFmtId="0" fontId="3" fillId="3" borderId="20" xfId="2" applyFont="1" applyFill="1" applyBorder="1" applyAlignment="1">
      <alignment horizontal="left" vertical="center"/>
    </xf>
    <xf numFmtId="0" fontId="5" fillId="3" borderId="21" xfId="2" applyFont="1" applyFill="1" applyBorder="1" applyAlignment="1">
      <alignment horizontal="center" vertical="top" wrapText="1"/>
    </xf>
    <xf numFmtId="0" fontId="1" fillId="2" borderId="0" xfId="2" applyFill="1"/>
    <xf numFmtId="0" fontId="1" fillId="0" borderId="0" xfId="2"/>
    <xf numFmtId="3" fontId="3" fillId="0" borderId="22" xfId="2" applyNumberFormat="1" applyFont="1" applyBorder="1" applyAlignment="1">
      <alignment horizontal="left" vertical="center" wrapText="1"/>
    </xf>
    <xf numFmtId="3" fontId="5" fillId="0" borderId="0" xfId="2" applyNumberFormat="1" applyFont="1" applyAlignment="1">
      <alignment horizontal="right" vertical="center" wrapText="1"/>
    </xf>
    <xf numFmtId="3" fontId="5" fillId="0" borderId="23" xfId="2" applyNumberFormat="1" applyFont="1" applyBorder="1" applyAlignment="1">
      <alignment horizontal="right" vertical="center" wrapText="1"/>
    </xf>
    <xf numFmtId="3" fontId="3" fillId="0" borderId="24" xfId="2" applyNumberFormat="1" applyFont="1" applyBorder="1" applyAlignment="1">
      <alignment horizontal="left" vertical="center" wrapText="1"/>
    </xf>
    <xf numFmtId="3" fontId="5" fillId="0" borderId="25" xfId="2" applyNumberFormat="1" applyFont="1" applyBorder="1" applyAlignment="1">
      <alignment horizontal="right" vertical="center" wrapText="1"/>
    </xf>
    <xf numFmtId="3" fontId="5" fillId="0" borderId="26" xfId="2" applyNumberFormat="1" applyFont="1" applyBorder="1" applyAlignment="1">
      <alignment horizontal="right" vertical="center" wrapText="1"/>
    </xf>
    <xf numFmtId="3" fontId="1" fillId="2" borderId="0" xfId="2" applyNumberFormat="1" applyFill="1"/>
    <xf numFmtId="3" fontId="1" fillId="0" borderId="0" xfId="2" applyNumberFormat="1"/>
    <xf numFmtId="3" fontId="3" fillId="0" borderId="27" xfId="2" applyNumberFormat="1" applyFont="1" applyBorder="1" applyAlignment="1">
      <alignment horizontal="left" vertical="center" wrapText="1"/>
    </xf>
    <xf numFmtId="9" fontId="6" fillId="0" borderId="28" xfId="2" applyNumberFormat="1" applyFont="1" applyBorder="1" applyAlignment="1">
      <alignment horizontal="right" vertical="top" wrapText="1"/>
    </xf>
    <xf numFmtId="9" fontId="6" fillId="0" borderId="29" xfId="2" applyNumberFormat="1" applyFont="1" applyBorder="1" applyAlignment="1">
      <alignment horizontal="right" vertical="top" wrapText="1"/>
    </xf>
    <xf numFmtId="165" fontId="6" fillId="0" borderId="28" xfId="2" applyNumberFormat="1" applyFont="1" applyBorder="1" applyAlignment="1">
      <alignment horizontal="right" vertical="top" wrapText="1"/>
    </xf>
    <xf numFmtId="165" fontId="6" fillId="0" borderId="29" xfId="2" applyNumberFormat="1" applyFont="1" applyBorder="1" applyAlignment="1">
      <alignment horizontal="right" vertical="top" wrapText="1"/>
    </xf>
    <xf numFmtId="165" fontId="6" fillId="0" borderId="30" xfId="2" applyNumberFormat="1" applyFont="1" applyBorder="1" applyAlignment="1">
      <alignment horizontal="right" vertical="top" wrapText="1"/>
    </xf>
    <xf numFmtId="3" fontId="3" fillId="0" borderId="31" xfId="2" applyNumberFormat="1" applyFont="1" applyBorder="1" applyAlignment="1">
      <alignment horizontal="left" vertical="center" wrapText="1"/>
    </xf>
    <xf numFmtId="165" fontId="6" fillId="0" borderId="32" xfId="2" applyNumberFormat="1" applyFont="1" applyBorder="1" applyAlignment="1">
      <alignment horizontal="right" vertical="top" wrapText="1"/>
    </xf>
    <xf numFmtId="3" fontId="7" fillId="2" borderId="0" xfId="2" applyNumberFormat="1" applyFont="1" applyFill="1" applyAlignment="1">
      <alignment horizontal="right"/>
    </xf>
    <xf numFmtId="3" fontId="7" fillId="0" borderId="0" xfId="2" applyNumberFormat="1" applyFont="1" applyAlignment="1">
      <alignment horizontal="right"/>
    </xf>
    <xf numFmtId="3" fontId="8" fillId="0" borderId="0" xfId="2" applyNumberFormat="1" applyFont="1"/>
    <xf numFmtId="3" fontId="3" fillId="0" borderId="33" xfId="2" applyNumberFormat="1" applyFont="1" applyBorder="1" applyAlignment="1">
      <alignment horizontal="left" vertical="center" wrapText="1"/>
    </xf>
    <xf numFmtId="3" fontId="5" fillId="0" borderId="34" xfId="2" applyNumberFormat="1" applyFont="1" applyBorder="1" applyAlignment="1">
      <alignment horizontal="right" vertical="center" wrapText="1"/>
    </xf>
    <xf numFmtId="3" fontId="5" fillId="0" borderId="35" xfId="2" applyNumberFormat="1" applyFont="1" applyBorder="1" applyAlignment="1">
      <alignment horizontal="right" vertical="center" wrapText="1"/>
    </xf>
    <xf numFmtId="3" fontId="5" fillId="0" borderId="36" xfId="2" applyNumberFormat="1" applyFont="1" applyBorder="1" applyAlignment="1">
      <alignment horizontal="right" vertical="center" wrapText="1"/>
    </xf>
    <xf numFmtId="3" fontId="3" fillId="0" borderId="37" xfId="2" applyNumberFormat="1" applyFont="1" applyBorder="1" applyAlignment="1">
      <alignment horizontal="left" vertical="center" wrapText="1"/>
    </xf>
    <xf numFmtId="3" fontId="5" fillId="0" borderId="38" xfId="2" applyNumberFormat="1" applyFont="1" applyBorder="1" applyAlignment="1">
      <alignment horizontal="right" vertical="center" wrapText="1"/>
    </xf>
    <xf numFmtId="3" fontId="3" fillId="0" borderId="19" xfId="2" applyNumberFormat="1" applyFont="1" applyBorder="1" applyAlignment="1">
      <alignment horizontal="left" vertical="center" wrapText="1"/>
    </xf>
    <xf numFmtId="9" fontId="6" fillId="0" borderId="11" xfId="2" applyNumberFormat="1" applyFont="1" applyBorder="1" applyAlignment="1">
      <alignment horizontal="right" vertical="top" wrapText="1"/>
    </xf>
    <xf numFmtId="9" fontId="6" fillId="0" borderId="12" xfId="2" applyNumberFormat="1" applyFont="1" applyBorder="1" applyAlignment="1">
      <alignment horizontal="right" vertical="top" wrapText="1"/>
    </xf>
    <xf numFmtId="165" fontId="6" fillId="0" borderId="11" xfId="2" applyNumberFormat="1" applyFont="1" applyBorder="1" applyAlignment="1">
      <alignment horizontal="right" vertical="top" wrapText="1"/>
    </xf>
    <xf numFmtId="165" fontId="6" fillId="0" borderId="12" xfId="2" applyNumberFormat="1" applyFont="1" applyBorder="1" applyAlignment="1">
      <alignment horizontal="right" vertical="top" wrapText="1"/>
    </xf>
    <xf numFmtId="165" fontId="6" fillId="0" borderId="39" xfId="2" applyNumberFormat="1" applyFont="1" applyBorder="1" applyAlignment="1">
      <alignment horizontal="right" vertical="top" wrapText="1"/>
    </xf>
    <xf numFmtId="3" fontId="3" fillId="0" borderId="20" xfId="2" applyNumberFormat="1" applyFont="1" applyBorder="1" applyAlignment="1">
      <alignment horizontal="left" vertical="center" wrapText="1"/>
    </xf>
    <xf numFmtId="165" fontId="6" fillId="0" borderId="40" xfId="2" applyNumberFormat="1" applyFont="1" applyBorder="1" applyAlignment="1">
      <alignment horizontal="right" vertical="top" wrapText="1"/>
    </xf>
    <xf numFmtId="165" fontId="6" fillId="0" borderId="0" xfId="2" applyNumberFormat="1" applyFont="1" applyAlignment="1">
      <alignment horizontal="right" vertical="top" wrapText="1"/>
    </xf>
    <xf numFmtId="165" fontId="6" fillId="0" borderId="41" xfId="2" applyNumberFormat="1" applyFont="1" applyBorder="1" applyAlignment="1">
      <alignment horizontal="right" vertical="top" wrapText="1"/>
    </xf>
    <xf numFmtId="3" fontId="3" fillId="0" borderId="42" xfId="2" applyNumberFormat="1" applyFont="1" applyBorder="1" applyAlignment="1">
      <alignment horizontal="left" vertical="center" wrapText="1"/>
    </xf>
    <xf numFmtId="3" fontId="9" fillId="0" borderId="0" xfId="2" applyNumberFormat="1" applyFont="1" applyAlignment="1">
      <alignment horizontal="right" vertical="center" wrapText="1"/>
    </xf>
    <xf numFmtId="3" fontId="9" fillId="0" borderId="25" xfId="2" applyNumberFormat="1" applyFont="1" applyBorder="1" applyAlignment="1">
      <alignment horizontal="right" vertical="center" wrapText="1"/>
    </xf>
    <xf numFmtId="3" fontId="3" fillId="0" borderId="16" xfId="2" applyNumberFormat="1" applyFont="1" applyBorder="1" applyAlignment="1">
      <alignment horizontal="left" vertical="center" wrapText="1"/>
    </xf>
    <xf numFmtId="3" fontId="9" fillId="0" borderId="43" xfId="2" applyNumberFormat="1" applyFont="1" applyBorder="1" applyAlignment="1">
      <alignment horizontal="right" vertical="center" wrapText="1"/>
    </xf>
    <xf numFmtId="3" fontId="9" fillId="0" borderId="44" xfId="2" applyNumberFormat="1" applyFont="1" applyBorder="1" applyAlignment="1">
      <alignment horizontal="right" vertical="center" wrapText="1"/>
    </xf>
    <xf numFmtId="3" fontId="9" fillId="0" borderId="23" xfId="2" applyNumberFormat="1" applyFont="1" applyBorder="1" applyAlignment="1">
      <alignment horizontal="right" vertical="center" wrapText="1"/>
    </xf>
    <xf numFmtId="3" fontId="9" fillId="0" borderId="26" xfId="2" applyNumberFormat="1" applyFont="1" applyBorder="1" applyAlignment="1">
      <alignment horizontal="right" vertical="center" wrapText="1"/>
    </xf>
    <xf numFmtId="3" fontId="8" fillId="2" borderId="0" xfId="2" applyNumberFormat="1" applyFont="1" applyFill="1"/>
    <xf numFmtId="3" fontId="3" fillId="0" borderId="45" xfId="2" applyNumberFormat="1" applyFont="1" applyBorder="1" applyAlignment="1">
      <alignment horizontal="left" vertical="center" wrapText="1"/>
    </xf>
    <xf numFmtId="9" fontId="6" fillId="0" borderId="46" xfId="2" applyNumberFormat="1" applyFont="1" applyBorder="1" applyAlignment="1">
      <alignment horizontal="right" vertical="top" wrapText="1"/>
    </xf>
    <xf numFmtId="9" fontId="6" fillId="0" borderId="1" xfId="2" applyNumberFormat="1" applyFont="1" applyBorder="1" applyAlignment="1">
      <alignment horizontal="right" vertical="top" wrapText="1"/>
    </xf>
    <xf numFmtId="165" fontId="6" fillId="0" borderId="46" xfId="2" applyNumberFormat="1" applyFont="1" applyBorder="1" applyAlignment="1">
      <alignment horizontal="right" vertical="top" wrapText="1"/>
    </xf>
    <xf numFmtId="165" fontId="6" fillId="0" borderId="1" xfId="2" applyNumberFormat="1" applyFont="1" applyBorder="1" applyAlignment="1">
      <alignment horizontal="right" vertical="top" wrapText="1"/>
    </xf>
    <xf numFmtId="165" fontId="6" fillId="0" borderId="47" xfId="2" applyNumberFormat="1" applyFont="1" applyBorder="1" applyAlignment="1">
      <alignment horizontal="right" vertical="top" wrapText="1"/>
    </xf>
    <xf numFmtId="3" fontId="3" fillId="0" borderId="48" xfId="2" applyNumberFormat="1" applyFont="1" applyBorder="1" applyAlignment="1">
      <alignment horizontal="left" vertical="center" wrapText="1"/>
    </xf>
    <xf numFmtId="165" fontId="6" fillId="0" borderId="49" xfId="2" applyNumberFormat="1" applyFont="1" applyBorder="1" applyAlignment="1">
      <alignment horizontal="right" vertical="top" wrapText="1"/>
    </xf>
    <xf numFmtId="0" fontId="7" fillId="2" borderId="0" xfId="2" applyFont="1" applyFill="1" applyAlignment="1">
      <alignment horizontal="right"/>
    </xf>
    <xf numFmtId="0" fontId="7" fillId="0" borderId="0" xfId="2" applyFont="1" applyAlignment="1">
      <alignment horizontal="right"/>
    </xf>
    <xf numFmtId="0" fontId="5" fillId="2" borderId="0" xfId="2" applyFont="1" applyFill="1" applyAlignment="1">
      <alignment horizontal="left" vertical="top" wrapText="1"/>
    </xf>
    <xf numFmtId="0" fontId="1" fillId="2" borderId="0" xfId="2" applyFill="1" applyAlignment="1">
      <alignment wrapText="1"/>
    </xf>
    <xf numFmtId="0" fontId="5" fillId="2" borderId="0" xfId="2" applyFont="1" applyFill="1"/>
    <xf numFmtId="0" fontId="5" fillId="2" borderId="0" xfId="2" applyFont="1" applyFill="1" applyAlignment="1">
      <alignment horizontal="left"/>
    </xf>
    <xf numFmtId="0" fontId="5" fillId="2" borderId="0" xfId="2" applyFont="1" applyFill="1" applyAlignment="1">
      <alignment horizontal="left"/>
    </xf>
    <xf numFmtId="0" fontId="10" fillId="2" borderId="0" xfId="2" applyFont="1" applyFill="1" applyAlignment="1">
      <alignment horizontal="left"/>
    </xf>
    <xf numFmtId="0" fontId="12" fillId="2" borderId="0" xfId="1" applyFont="1" applyFill="1"/>
    <xf numFmtId="0" fontId="14" fillId="0" borderId="0" xfId="2" applyFont="1"/>
    <xf numFmtId="0" fontId="3" fillId="3" borderId="50" xfId="2" applyFont="1" applyFill="1" applyBorder="1" applyAlignment="1">
      <alignment horizontal="center" vertical="top" wrapText="1"/>
    </xf>
    <xf numFmtId="0" fontId="3" fillId="3" borderId="51" xfId="2" applyFont="1" applyFill="1" applyBorder="1" applyAlignment="1">
      <alignment horizontal="center" vertical="top" wrapText="1"/>
    </xf>
    <xf numFmtId="0" fontId="3" fillId="3" borderId="39" xfId="2" applyFont="1" applyFill="1" applyBorder="1" applyAlignment="1">
      <alignment horizontal="center" vertical="top" wrapText="1"/>
    </xf>
    <xf numFmtId="0" fontId="3" fillId="3" borderId="43" xfId="2" applyFont="1" applyFill="1" applyBorder="1" applyAlignment="1">
      <alignment horizontal="center" vertical="top" wrapText="1"/>
    </xf>
    <xf numFmtId="0" fontId="3" fillId="3" borderId="44" xfId="2" applyFont="1" applyFill="1" applyBorder="1" applyAlignment="1">
      <alignment horizontal="center" vertical="top" wrapText="1"/>
    </xf>
    <xf numFmtId="0" fontId="3" fillId="3" borderId="23" xfId="2" applyFont="1" applyFill="1" applyBorder="1" applyAlignment="1">
      <alignment horizontal="center" vertical="top" wrapText="1"/>
    </xf>
    <xf numFmtId="0" fontId="3" fillId="3" borderId="14" xfId="2" applyFont="1" applyFill="1" applyBorder="1" applyAlignment="1">
      <alignment horizontal="center" vertical="top" wrapText="1"/>
    </xf>
    <xf numFmtId="0" fontId="3" fillId="3" borderId="15" xfId="2" applyFont="1" applyFill="1" applyBorder="1" applyAlignment="1">
      <alignment horizontal="center" vertical="top" wrapText="1"/>
    </xf>
    <xf numFmtId="0" fontId="3" fillId="3" borderId="11" xfId="2" applyFont="1" applyFill="1" applyBorder="1" applyAlignment="1">
      <alignment horizontal="center" vertical="top" wrapText="1"/>
    </xf>
    <xf numFmtId="0" fontId="3" fillId="3" borderId="12" xfId="2" applyFont="1" applyFill="1" applyBorder="1" applyAlignment="1">
      <alignment horizontal="center" vertical="top" wrapText="1"/>
    </xf>
    <xf numFmtId="0" fontId="3" fillId="3" borderId="39" xfId="2" applyFont="1" applyFill="1" applyBorder="1" applyAlignment="1">
      <alignment horizontal="center" vertical="top" wrapText="1"/>
    </xf>
    <xf numFmtId="0" fontId="3" fillId="3" borderId="41" xfId="2" applyFont="1" applyFill="1" applyBorder="1" applyAlignment="1">
      <alignment horizontal="center" vertical="top" wrapText="1"/>
    </xf>
    <xf numFmtId="0" fontId="5" fillId="3" borderId="11" xfId="2" applyFont="1" applyFill="1" applyBorder="1" applyAlignment="1">
      <alignment horizontal="center" vertical="top" wrapText="1"/>
    </xf>
    <xf numFmtId="0" fontId="5" fillId="3" borderId="20" xfId="2" applyFont="1" applyFill="1" applyBorder="1" applyAlignment="1">
      <alignment horizontal="center" vertical="top" wrapText="1"/>
    </xf>
    <xf numFmtId="0" fontId="5" fillId="3" borderId="12" xfId="2" applyFont="1" applyFill="1" applyBorder="1" applyAlignment="1">
      <alignment horizontal="center" vertical="top" wrapText="1"/>
    </xf>
    <xf numFmtId="0" fontId="5" fillId="3" borderId="52" xfId="2" applyFont="1" applyFill="1" applyBorder="1" applyAlignment="1">
      <alignment horizontal="center" vertical="top" wrapText="1"/>
    </xf>
    <xf numFmtId="3" fontId="5" fillId="0" borderId="43" xfId="2" applyNumberFormat="1" applyFont="1" applyBorder="1" applyAlignment="1">
      <alignment horizontal="right" vertical="center" wrapText="1"/>
    </xf>
    <xf numFmtId="3" fontId="5" fillId="0" borderId="44" xfId="2" applyNumberFormat="1" applyFont="1" applyBorder="1" applyAlignment="1">
      <alignment horizontal="right" vertical="center" wrapText="1"/>
    </xf>
    <xf numFmtId="3" fontId="5" fillId="0" borderId="40" xfId="2" applyNumberFormat="1" applyFont="1" applyBorder="1" applyAlignment="1">
      <alignment horizontal="right" vertical="center" wrapText="1"/>
    </xf>
    <xf numFmtId="3" fontId="9" fillId="0" borderId="53" xfId="2" applyNumberFormat="1" applyFont="1" applyBorder="1" applyAlignment="1">
      <alignment horizontal="right" vertical="center" wrapText="1"/>
    </xf>
    <xf numFmtId="3" fontId="5" fillId="2" borderId="0" xfId="2" applyNumberFormat="1" applyFont="1" applyFill="1"/>
    <xf numFmtId="0" fontId="12" fillId="0" borderId="0" xfId="1" applyFont="1"/>
    <xf numFmtId="0" fontId="17" fillId="0" borderId="0" xfId="2" applyFont="1"/>
    <xf numFmtId="0" fontId="17" fillId="2" borderId="0" xfId="2" applyFont="1" applyFill="1"/>
    <xf numFmtId="0" fontId="1" fillId="3" borderId="16" xfId="2" applyFill="1" applyBorder="1" applyAlignment="1">
      <alignment horizontal="left" vertical="center"/>
    </xf>
    <xf numFmtId="0" fontId="1" fillId="3" borderId="20" xfId="2" applyFill="1" applyBorder="1" applyAlignment="1">
      <alignment horizontal="left" vertical="center"/>
    </xf>
    <xf numFmtId="3" fontId="3" fillId="0" borderId="54" xfId="2" applyNumberFormat="1" applyFont="1" applyBorder="1" applyAlignment="1">
      <alignment horizontal="left" vertical="center" wrapText="1"/>
    </xf>
    <xf numFmtId="0" fontId="5" fillId="3" borderId="14" xfId="2" applyFont="1" applyFill="1" applyBorder="1" applyAlignment="1">
      <alignment horizontal="center" vertical="top" wrapText="1"/>
    </xf>
  </cellXfs>
  <cellStyles count="3">
    <cellStyle name="Link" xfId="1" builtinId="8"/>
    <cellStyle name="Standard" xfId="0" builtinId="0"/>
    <cellStyle name="Standard 3" xfId="2" xr:uid="{3275FCCC-7B0A-40DB-8CB2-2D13A325A116}"/>
  </cellStyles>
  <dxfs count="161"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reativecommons.org/licenses/by-sa/4.0/deed.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creativecommons.org/licenses/by-sa/4.0/deed.d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creativecommons.org/licenses/by-sa/4.0/deed.d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4.v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creativecommons.org/licenses/by-sa/4.0/deed.d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5.v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creativecommons.org/licenses/by-sa/4.0/deed.d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6.v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2C926-9A7B-4C0E-AE19-A3D283473256}">
  <dimension ref="A1:AF51"/>
  <sheetViews>
    <sheetView tabSelected="1" view="pageBreakPreview" zoomScaleNormal="100" zoomScaleSheetLayoutView="100" workbookViewId="0">
      <selection activeCell="A45" sqref="A45"/>
    </sheetView>
  </sheetViews>
  <sheetFormatPr baseColWidth="10" defaultRowHeight="12.75" x14ac:dyDescent="0.2"/>
  <cols>
    <col min="1" max="1" width="12.375" style="32" customWidth="1"/>
    <col min="2" max="26" width="8.5" style="32" customWidth="1"/>
    <col min="27" max="27" width="2.375" style="31" customWidth="1"/>
    <col min="28" max="28" width="7.625" style="32" customWidth="1"/>
    <col min="29" max="29" width="7" style="32" customWidth="1"/>
    <col min="30" max="256" width="11" style="32"/>
    <col min="257" max="257" width="12.375" style="32" customWidth="1"/>
    <col min="258" max="282" width="8.5" style="32" customWidth="1"/>
    <col min="283" max="283" width="2.375" style="32" customWidth="1"/>
    <col min="284" max="284" width="7.625" style="32" customWidth="1"/>
    <col min="285" max="285" width="7" style="32" customWidth="1"/>
    <col min="286" max="512" width="11" style="32"/>
    <col min="513" max="513" width="12.375" style="32" customWidth="1"/>
    <col min="514" max="538" width="8.5" style="32" customWidth="1"/>
    <col min="539" max="539" width="2.375" style="32" customWidth="1"/>
    <col min="540" max="540" width="7.625" style="32" customWidth="1"/>
    <col min="541" max="541" width="7" style="32" customWidth="1"/>
    <col min="542" max="768" width="11" style="32"/>
    <col min="769" max="769" width="12.375" style="32" customWidth="1"/>
    <col min="770" max="794" width="8.5" style="32" customWidth="1"/>
    <col min="795" max="795" width="2.375" style="32" customWidth="1"/>
    <col min="796" max="796" width="7.625" style="32" customWidth="1"/>
    <col min="797" max="797" width="7" style="32" customWidth="1"/>
    <col min="798" max="1024" width="11" style="32"/>
    <col min="1025" max="1025" width="12.375" style="32" customWidth="1"/>
    <col min="1026" max="1050" width="8.5" style="32" customWidth="1"/>
    <col min="1051" max="1051" width="2.375" style="32" customWidth="1"/>
    <col min="1052" max="1052" width="7.625" style="32" customWidth="1"/>
    <col min="1053" max="1053" width="7" style="32" customWidth="1"/>
    <col min="1054" max="1280" width="11" style="32"/>
    <col min="1281" max="1281" width="12.375" style="32" customWidth="1"/>
    <col min="1282" max="1306" width="8.5" style="32" customWidth="1"/>
    <col min="1307" max="1307" width="2.375" style="32" customWidth="1"/>
    <col min="1308" max="1308" width="7.625" style="32" customWidth="1"/>
    <col min="1309" max="1309" width="7" style="32" customWidth="1"/>
    <col min="1310" max="1536" width="11" style="32"/>
    <col min="1537" max="1537" width="12.375" style="32" customWidth="1"/>
    <col min="1538" max="1562" width="8.5" style="32" customWidth="1"/>
    <col min="1563" max="1563" width="2.375" style="32" customWidth="1"/>
    <col min="1564" max="1564" width="7.625" style="32" customWidth="1"/>
    <col min="1565" max="1565" width="7" style="32" customWidth="1"/>
    <col min="1566" max="1792" width="11" style="32"/>
    <col min="1793" max="1793" width="12.375" style="32" customWidth="1"/>
    <col min="1794" max="1818" width="8.5" style="32" customWidth="1"/>
    <col min="1819" max="1819" width="2.375" style="32" customWidth="1"/>
    <col min="1820" max="1820" width="7.625" style="32" customWidth="1"/>
    <col min="1821" max="1821" width="7" style="32" customWidth="1"/>
    <col min="1822" max="2048" width="11" style="32"/>
    <col min="2049" max="2049" width="12.375" style="32" customWidth="1"/>
    <col min="2050" max="2074" width="8.5" style="32" customWidth="1"/>
    <col min="2075" max="2075" width="2.375" style="32" customWidth="1"/>
    <col min="2076" max="2076" width="7.625" style="32" customWidth="1"/>
    <col min="2077" max="2077" width="7" style="32" customWidth="1"/>
    <col min="2078" max="2304" width="11" style="32"/>
    <col min="2305" max="2305" width="12.375" style="32" customWidth="1"/>
    <col min="2306" max="2330" width="8.5" style="32" customWidth="1"/>
    <col min="2331" max="2331" width="2.375" style="32" customWidth="1"/>
    <col min="2332" max="2332" width="7.625" style="32" customWidth="1"/>
    <col min="2333" max="2333" width="7" style="32" customWidth="1"/>
    <col min="2334" max="2560" width="11" style="32"/>
    <col min="2561" max="2561" width="12.375" style="32" customWidth="1"/>
    <col min="2562" max="2586" width="8.5" style="32" customWidth="1"/>
    <col min="2587" max="2587" width="2.375" style="32" customWidth="1"/>
    <col min="2588" max="2588" width="7.625" style="32" customWidth="1"/>
    <col min="2589" max="2589" width="7" style="32" customWidth="1"/>
    <col min="2590" max="2816" width="11" style="32"/>
    <col min="2817" max="2817" width="12.375" style="32" customWidth="1"/>
    <col min="2818" max="2842" width="8.5" style="32" customWidth="1"/>
    <col min="2843" max="2843" width="2.375" style="32" customWidth="1"/>
    <col min="2844" max="2844" width="7.625" style="32" customWidth="1"/>
    <col min="2845" max="2845" width="7" style="32" customWidth="1"/>
    <col min="2846" max="3072" width="11" style="32"/>
    <col min="3073" max="3073" width="12.375" style="32" customWidth="1"/>
    <col min="3074" max="3098" width="8.5" style="32" customWidth="1"/>
    <col min="3099" max="3099" width="2.375" style="32" customWidth="1"/>
    <col min="3100" max="3100" width="7.625" style="32" customWidth="1"/>
    <col min="3101" max="3101" width="7" style="32" customWidth="1"/>
    <col min="3102" max="3328" width="11" style="32"/>
    <col min="3329" max="3329" width="12.375" style="32" customWidth="1"/>
    <col min="3330" max="3354" width="8.5" style="32" customWidth="1"/>
    <col min="3355" max="3355" width="2.375" style="32" customWidth="1"/>
    <col min="3356" max="3356" width="7.625" style="32" customWidth="1"/>
    <col min="3357" max="3357" width="7" style="32" customWidth="1"/>
    <col min="3358" max="3584" width="11" style="32"/>
    <col min="3585" max="3585" width="12.375" style="32" customWidth="1"/>
    <col min="3586" max="3610" width="8.5" style="32" customWidth="1"/>
    <col min="3611" max="3611" width="2.375" style="32" customWidth="1"/>
    <col min="3612" max="3612" width="7.625" style="32" customWidth="1"/>
    <col min="3613" max="3613" width="7" style="32" customWidth="1"/>
    <col min="3614" max="3840" width="11" style="32"/>
    <col min="3841" max="3841" width="12.375" style="32" customWidth="1"/>
    <col min="3842" max="3866" width="8.5" style="32" customWidth="1"/>
    <col min="3867" max="3867" width="2.375" style="32" customWidth="1"/>
    <col min="3868" max="3868" width="7.625" style="32" customWidth="1"/>
    <col min="3869" max="3869" width="7" style="32" customWidth="1"/>
    <col min="3870" max="4096" width="11" style="32"/>
    <col min="4097" max="4097" width="12.375" style="32" customWidth="1"/>
    <col min="4098" max="4122" width="8.5" style="32" customWidth="1"/>
    <col min="4123" max="4123" width="2.375" style="32" customWidth="1"/>
    <col min="4124" max="4124" width="7.625" style="32" customWidth="1"/>
    <col min="4125" max="4125" width="7" style="32" customWidth="1"/>
    <col min="4126" max="4352" width="11" style="32"/>
    <col min="4353" max="4353" width="12.375" style="32" customWidth="1"/>
    <col min="4354" max="4378" width="8.5" style="32" customWidth="1"/>
    <col min="4379" max="4379" width="2.375" style="32" customWidth="1"/>
    <col min="4380" max="4380" width="7.625" style="32" customWidth="1"/>
    <col min="4381" max="4381" width="7" style="32" customWidth="1"/>
    <col min="4382" max="4608" width="11" style="32"/>
    <col min="4609" max="4609" width="12.375" style="32" customWidth="1"/>
    <col min="4610" max="4634" width="8.5" style="32" customWidth="1"/>
    <col min="4635" max="4635" width="2.375" style="32" customWidth="1"/>
    <col min="4636" max="4636" width="7.625" style="32" customWidth="1"/>
    <col min="4637" max="4637" width="7" style="32" customWidth="1"/>
    <col min="4638" max="4864" width="11" style="32"/>
    <col min="4865" max="4865" width="12.375" style="32" customWidth="1"/>
    <col min="4866" max="4890" width="8.5" style="32" customWidth="1"/>
    <col min="4891" max="4891" width="2.375" style="32" customWidth="1"/>
    <col min="4892" max="4892" width="7.625" style="32" customWidth="1"/>
    <col min="4893" max="4893" width="7" style="32" customWidth="1"/>
    <col min="4894" max="5120" width="11" style="32"/>
    <col min="5121" max="5121" width="12.375" style="32" customWidth="1"/>
    <col min="5122" max="5146" width="8.5" style="32" customWidth="1"/>
    <col min="5147" max="5147" width="2.375" style="32" customWidth="1"/>
    <col min="5148" max="5148" width="7.625" style="32" customWidth="1"/>
    <col min="5149" max="5149" width="7" style="32" customWidth="1"/>
    <col min="5150" max="5376" width="11" style="32"/>
    <col min="5377" max="5377" width="12.375" style="32" customWidth="1"/>
    <col min="5378" max="5402" width="8.5" style="32" customWidth="1"/>
    <col min="5403" max="5403" width="2.375" style="32" customWidth="1"/>
    <col min="5404" max="5404" width="7.625" style="32" customWidth="1"/>
    <col min="5405" max="5405" width="7" style="32" customWidth="1"/>
    <col min="5406" max="5632" width="11" style="32"/>
    <col min="5633" max="5633" width="12.375" style="32" customWidth="1"/>
    <col min="5634" max="5658" width="8.5" style="32" customWidth="1"/>
    <col min="5659" max="5659" width="2.375" style="32" customWidth="1"/>
    <col min="5660" max="5660" width="7.625" style="32" customWidth="1"/>
    <col min="5661" max="5661" width="7" style="32" customWidth="1"/>
    <col min="5662" max="5888" width="11" style="32"/>
    <col min="5889" max="5889" width="12.375" style="32" customWidth="1"/>
    <col min="5890" max="5914" width="8.5" style="32" customWidth="1"/>
    <col min="5915" max="5915" width="2.375" style="32" customWidth="1"/>
    <col min="5916" max="5916" width="7.625" style="32" customWidth="1"/>
    <col min="5917" max="5917" width="7" style="32" customWidth="1"/>
    <col min="5918" max="6144" width="11" style="32"/>
    <col min="6145" max="6145" width="12.375" style="32" customWidth="1"/>
    <col min="6146" max="6170" width="8.5" style="32" customWidth="1"/>
    <col min="6171" max="6171" width="2.375" style="32" customWidth="1"/>
    <col min="6172" max="6172" width="7.625" style="32" customWidth="1"/>
    <col min="6173" max="6173" width="7" style="32" customWidth="1"/>
    <col min="6174" max="6400" width="11" style="32"/>
    <col min="6401" max="6401" width="12.375" style="32" customWidth="1"/>
    <col min="6402" max="6426" width="8.5" style="32" customWidth="1"/>
    <col min="6427" max="6427" width="2.375" style="32" customWidth="1"/>
    <col min="6428" max="6428" width="7.625" style="32" customWidth="1"/>
    <col min="6429" max="6429" width="7" style="32" customWidth="1"/>
    <col min="6430" max="6656" width="11" style="32"/>
    <col min="6657" max="6657" width="12.375" style="32" customWidth="1"/>
    <col min="6658" max="6682" width="8.5" style="32" customWidth="1"/>
    <col min="6683" max="6683" width="2.375" style="32" customWidth="1"/>
    <col min="6684" max="6684" width="7.625" style="32" customWidth="1"/>
    <col min="6685" max="6685" width="7" style="32" customWidth="1"/>
    <col min="6686" max="6912" width="11" style="32"/>
    <col min="6913" max="6913" width="12.375" style="32" customWidth="1"/>
    <col min="6914" max="6938" width="8.5" style="32" customWidth="1"/>
    <col min="6939" max="6939" width="2.375" style="32" customWidth="1"/>
    <col min="6940" max="6940" width="7.625" style="32" customWidth="1"/>
    <col min="6941" max="6941" width="7" style="32" customWidth="1"/>
    <col min="6942" max="7168" width="11" style="32"/>
    <col min="7169" max="7169" width="12.375" style="32" customWidth="1"/>
    <col min="7170" max="7194" width="8.5" style="32" customWidth="1"/>
    <col min="7195" max="7195" width="2.375" style="32" customWidth="1"/>
    <col min="7196" max="7196" width="7.625" style="32" customWidth="1"/>
    <col min="7197" max="7197" width="7" style="32" customWidth="1"/>
    <col min="7198" max="7424" width="11" style="32"/>
    <col min="7425" max="7425" width="12.375" style="32" customWidth="1"/>
    <col min="7426" max="7450" width="8.5" style="32" customWidth="1"/>
    <col min="7451" max="7451" width="2.375" style="32" customWidth="1"/>
    <col min="7452" max="7452" width="7.625" style="32" customWidth="1"/>
    <col min="7453" max="7453" width="7" style="32" customWidth="1"/>
    <col min="7454" max="7680" width="11" style="32"/>
    <col min="7681" max="7681" width="12.375" style="32" customWidth="1"/>
    <col min="7682" max="7706" width="8.5" style="32" customWidth="1"/>
    <col min="7707" max="7707" width="2.375" style="32" customWidth="1"/>
    <col min="7708" max="7708" width="7.625" style="32" customWidth="1"/>
    <col min="7709" max="7709" width="7" style="32" customWidth="1"/>
    <col min="7710" max="7936" width="11" style="32"/>
    <col min="7937" max="7937" width="12.375" style="32" customWidth="1"/>
    <col min="7938" max="7962" width="8.5" style="32" customWidth="1"/>
    <col min="7963" max="7963" width="2.375" style="32" customWidth="1"/>
    <col min="7964" max="7964" width="7.625" style="32" customWidth="1"/>
    <col min="7965" max="7965" width="7" style="32" customWidth="1"/>
    <col min="7966" max="8192" width="11" style="32"/>
    <col min="8193" max="8193" width="12.375" style="32" customWidth="1"/>
    <col min="8194" max="8218" width="8.5" style="32" customWidth="1"/>
    <col min="8219" max="8219" width="2.375" style="32" customWidth="1"/>
    <col min="8220" max="8220" width="7.625" style="32" customWidth="1"/>
    <col min="8221" max="8221" width="7" style="32" customWidth="1"/>
    <col min="8222" max="8448" width="11" style="32"/>
    <col min="8449" max="8449" width="12.375" style="32" customWidth="1"/>
    <col min="8450" max="8474" width="8.5" style="32" customWidth="1"/>
    <col min="8475" max="8475" width="2.375" style="32" customWidth="1"/>
    <col min="8476" max="8476" width="7.625" style="32" customWidth="1"/>
    <col min="8477" max="8477" width="7" style="32" customWidth="1"/>
    <col min="8478" max="8704" width="11" style="32"/>
    <col min="8705" max="8705" width="12.375" style="32" customWidth="1"/>
    <col min="8706" max="8730" width="8.5" style="32" customWidth="1"/>
    <col min="8731" max="8731" width="2.375" style="32" customWidth="1"/>
    <col min="8732" max="8732" width="7.625" style="32" customWidth="1"/>
    <col min="8733" max="8733" width="7" style="32" customWidth="1"/>
    <col min="8734" max="8960" width="11" style="32"/>
    <col min="8961" max="8961" width="12.375" style="32" customWidth="1"/>
    <col min="8962" max="8986" width="8.5" style="32" customWidth="1"/>
    <col min="8987" max="8987" width="2.375" style="32" customWidth="1"/>
    <col min="8988" max="8988" width="7.625" style="32" customWidth="1"/>
    <col min="8989" max="8989" width="7" style="32" customWidth="1"/>
    <col min="8990" max="9216" width="11" style="32"/>
    <col min="9217" max="9217" width="12.375" style="32" customWidth="1"/>
    <col min="9218" max="9242" width="8.5" style="32" customWidth="1"/>
    <col min="9243" max="9243" width="2.375" style="32" customWidth="1"/>
    <col min="9244" max="9244" width="7.625" style="32" customWidth="1"/>
    <col min="9245" max="9245" width="7" style="32" customWidth="1"/>
    <col min="9246" max="9472" width="11" style="32"/>
    <col min="9473" max="9473" width="12.375" style="32" customWidth="1"/>
    <col min="9474" max="9498" width="8.5" style="32" customWidth="1"/>
    <col min="9499" max="9499" width="2.375" style="32" customWidth="1"/>
    <col min="9500" max="9500" width="7.625" style="32" customWidth="1"/>
    <col min="9501" max="9501" width="7" style="32" customWidth="1"/>
    <col min="9502" max="9728" width="11" style="32"/>
    <col min="9729" max="9729" width="12.375" style="32" customWidth="1"/>
    <col min="9730" max="9754" width="8.5" style="32" customWidth="1"/>
    <col min="9755" max="9755" width="2.375" style="32" customWidth="1"/>
    <col min="9756" max="9756" width="7.625" style="32" customWidth="1"/>
    <col min="9757" max="9757" width="7" style="32" customWidth="1"/>
    <col min="9758" max="9984" width="11" style="32"/>
    <col min="9985" max="9985" width="12.375" style="32" customWidth="1"/>
    <col min="9986" max="10010" width="8.5" style="32" customWidth="1"/>
    <col min="10011" max="10011" width="2.375" style="32" customWidth="1"/>
    <col min="10012" max="10012" width="7.625" style="32" customWidth="1"/>
    <col min="10013" max="10013" width="7" style="32" customWidth="1"/>
    <col min="10014" max="10240" width="11" style="32"/>
    <col min="10241" max="10241" width="12.375" style="32" customWidth="1"/>
    <col min="10242" max="10266" width="8.5" style="32" customWidth="1"/>
    <col min="10267" max="10267" width="2.375" style="32" customWidth="1"/>
    <col min="10268" max="10268" width="7.625" style="32" customWidth="1"/>
    <col min="10269" max="10269" width="7" style="32" customWidth="1"/>
    <col min="10270" max="10496" width="11" style="32"/>
    <col min="10497" max="10497" width="12.375" style="32" customWidth="1"/>
    <col min="10498" max="10522" width="8.5" style="32" customWidth="1"/>
    <col min="10523" max="10523" width="2.375" style="32" customWidth="1"/>
    <col min="10524" max="10524" width="7.625" style="32" customWidth="1"/>
    <col min="10525" max="10525" width="7" style="32" customWidth="1"/>
    <col min="10526" max="10752" width="11" style="32"/>
    <col min="10753" max="10753" width="12.375" style="32" customWidth="1"/>
    <col min="10754" max="10778" width="8.5" style="32" customWidth="1"/>
    <col min="10779" max="10779" width="2.375" style="32" customWidth="1"/>
    <col min="10780" max="10780" width="7.625" style="32" customWidth="1"/>
    <col min="10781" max="10781" width="7" style="32" customWidth="1"/>
    <col min="10782" max="11008" width="11" style="32"/>
    <col min="11009" max="11009" width="12.375" style="32" customWidth="1"/>
    <col min="11010" max="11034" width="8.5" style="32" customWidth="1"/>
    <col min="11035" max="11035" width="2.375" style="32" customWidth="1"/>
    <col min="11036" max="11036" width="7.625" style="32" customWidth="1"/>
    <col min="11037" max="11037" width="7" style="32" customWidth="1"/>
    <col min="11038" max="11264" width="11" style="32"/>
    <col min="11265" max="11265" width="12.375" style="32" customWidth="1"/>
    <col min="11266" max="11290" width="8.5" style="32" customWidth="1"/>
    <col min="11291" max="11291" width="2.375" style="32" customWidth="1"/>
    <col min="11292" max="11292" width="7.625" style="32" customWidth="1"/>
    <col min="11293" max="11293" width="7" style="32" customWidth="1"/>
    <col min="11294" max="11520" width="11" style="32"/>
    <col min="11521" max="11521" width="12.375" style="32" customWidth="1"/>
    <col min="11522" max="11546" width="8.5" style="32" customWidth="1"/>
    <col min="11547" max="11547" width="2.375" style="32" customWidth="1"/>
    <col min="11548" max="11548" width="7.625" style="32" customWidth="1"/>
    <col min="11549" max="11549" width="7" style="32" customWidth="1"/>
    <col min="11550" max="11776" width="11" style="32"/>
    <col min="11777" max="11777" width="12.375" style="32" customWidth="1"/>
    <col min="11778" max="11802" width="8.5" style="32" customWidth="1"/>
    <col min="11803" max="11803" width="2.375" style="32" customWidth="1"/>
    <col min="11804" max="11804" width="7.625" style="32" customWidth="1"/>
    <col min="11805" max="11805" width="7" style="32" customWidth="1"/>
    <col min="11806" max="12032" width="11" style="32"/>
    <col min="12033" max="12033" width="12.375" style="32" customWidth="1"/>
    <col min="12034" max="12058" width="8.5" style="32" customWidth="1"/>
    <col min="12059" max="12059" width="2.375" style="32" customWidth="1"/>
    <col min="12060" max="12060" width="7.625" style="32" customWidth="1"/>
    <col min="12061" max="12061" width="7" style="32" customWidth="1"/>
    <col min="12062" max="12288" width="11" style="32"/>
    <col min="12289" max="12289" width="12.375" style="32" customWidth="1"/>
    <col min="12290" max="12314" width="8.5" style="32" customWidth="1"/>
    <col min="12315" max="12315" width="2.375" style="32" customWidth="1"/>
    <col min="12316" max="12316" width="7.625" style="32" customWidth="1"/>
    <col min="12317" max="12317" width="7" style="32" customWidth="1"/>
    <col min="12318" max="12544" width="11" style="32"/>
    <col min="12545" max="12545" width="12.375" style="32" customWidth="1"/>
    <col min="12546" max="12570" width="8.5" style="32" customWidth="1"/>
    <col min="12571" max="12571" width="2.375" style="32" customWidth="1"/>
    <col min="12572" max="12572" width="7.625" style="32" customWidth="1"/>
    <col min="12573" max="12573" width="7" style="32" customWidth="1"/>
    <col min="12574" max="12800" width="11" style="32"/>
    <col min="12801" max="12801" width="12.375" style="32" customWidth="1"/>
    <col min="12802" max="12826" width="8.5" style="32" customWidth="1"/>
    <col min="12827" max="12827" width="2.375" style="32" customWidth="1"/>
    <col min="12828" max="12828" width="7.625" style="32" customWidth="1"/>
    <col min="12829" max="12829" width="7" style="32" customWidth="1"/>
    <col min="12830" max="13056" width="11" style="32"/>
    <col min="13057" max="13057" width="12.375" style="32" customWidth="1"/>
    <col min="13058" max="13082" width="8.5" style="32" customWidth="1"/>
    <col min="13083" max="13083" width="2.375" style="32" customWidth="1"/>
    <col min="13084" max="13084" width="7.625" style="32" customWidth="1"/>
    <col min="13085" max="13085" width="7" style="32" customWidth="1"/>
    <col min="13086" max="13312" width="11" style="32"/>
    <col min="13313" max="13313" width="12.375" style="32" customWidth="1"/>
    <col min="13314" max="13338" width="8.5" style="32" customWidth="1"/>
    <col min="13339" max="13339" width="2.375" style="32" customWidth="1"/>
    <col min="13340" max="13340" width="7.625" style="32" customWidth="1"/>
    <col min="13341" max="13341" width="7" style="32" customWidth="1"/>
    <col min="13342" max="13568" width="11" style="32"/>
    <col min="13569" max="13569" width="12.375" style="32" customWidth="1"/>
    <col min="13570" max="13594" width="8.5" style="32" customWidth="1"/>
    <col min="13595" max="13595" width="2.375" style="32" customWidth="1"/>
    <col min="13596" max="13596" width="7.625" style="32" customWidth="1"/>
    <col min="13597" max="13597" width="7" style="32" customWidth="1"/>
    <col min="13598" max="13824" width="11" style="32"/>
    <col min="13825" max="13825" width="12.375" style="32" customWidth="1"/>
    <col min="13826" max="13850" width="8.5" style="32" customWidth="1"/>
    <col min="13851" max="13851" width="2.375" style="32" customWidth="1"/>
    <col min="13852" max="13852" width="7.625" style="32" customWidth="1"/>
    <col min="13853" max="13853" width="7" style="32" customWidth="1"/>
    <col min="13854" max="14080" width="11" style="32"/>
    <col min="14081" max="14081" width="12.375" style="32" customWidth="1"/>
    <col min="14082" max="14106" width="8.5" style="32" customWidth="1"/>
    <col min="14107" max="14107" width="2.375" style="32" customWidth="1"/>
    <col min="14108" max="14108" width="7.625" style="32" customWidth="1"/>
    <col min="14109" max="14109" width="7" style="32" customWidth="1"/>
    <col min="14110" max="14336" width="11" style="32"/>
    <col min="14337" max="14337" width="12.375" style="32" customWidth="1"/>
    <col min="14338" max="14362" width="8.5" style="32" customWidth="1"/>
    <col min="14363" max="14363" width="2.375" style="32" customWidth="1"/>
    <col min="14364" max="14364" width="7.625" style="32" customWidth="1"/>
    <col min="14365" max="14365" width="7" style="32" customWidth="1"/>
    <col min="14366" max="14592" width="11" style="32"/>
    <col min="14593" max="14593" width="12.375" style="32" customWidth="1"/>
    <col min="14594" max="14618" width="8.5" style="32" customWidth="1"/>
    <col min="14619" max="14619" width="2.375" style="32" customWidth="1"/>
    <col min="14620" max="14620" width="7.625" style="32" customWidth="1"/>
    <col min="14621" max="14621" width="7" style="32" customWidth="1"/>
    <col min="14622" max="14848" width="11" style="32"/>
    <col min="14849" max="14849" width="12.375" style="32" customWidth="1"/>
    <col min="14850" max="14874" width="8.5" style="32" customWidth="1"/>
    <col min="14875" max="14875" width="2.375" style="32" customWidth="1"/>
    <col min="14876" max="14876" width="7.625" style="32" customWidth="1"/>
    <col min="14877" max="14877" width="7" style="32" customWidth="1"/>
    <col min="14878" max="15104" width="11" style="32"/>
    <col min="15105" max="15105" width="12.375" style="32" customWidth="1"/>
    <col min="15106" max="15130" width="8.5" style="32" customWidth="1"/>
    <col min="15131" max="15131" width="2.375" style="32" customWidth="1"/>
    <col min="15132" max="15132" width="7.625" style="32" customWidth="1"/>
    <col min="15133" max="15133" width="7" style="32" customWidth="1"/>
    <col min="15134" max="15360" width="11" style="32"/>
    <col min="15361" max="15361" width="12.375" style="32" customWidth="1"/>
    <col min="15362" max="15386" width="8.5" style="32" customWidth="1"/>
    <col min="15387" max="15387" width="2.375" style="32" customWidth="1"/>
    <col min="15388" max="15388" width="7.625" style="32" customWidth="1"/>
    <col min="15389" max="15389" width="7" style="32" customWidth="1"/>
    <col min="15390" max="15616" width="11" style="32"/>
    <col min="15617" max="15617" width="12.375" style="32" customWidth="1"/>
    <col min="15618" max="15642" width="8.5" style="32" customWidth="1"/>
    <col min="15643" max="15643" width="2.375" style="32" customWidth="1"/>
    <col min="15644" max="15644" width="7.625" style="32" customWidth="1"/>
    <col min="15645" max="15645" width="7" style="32" customWidth="1"/>
    <col min="15646" max="15872" width="11" style="32"/>
    <col min="15873" max="15873" width="12.375" style="32" customWidth="1"/>
    <col min="15874" max="15898" width="8.5" style="32" customWidth="1"/>
    <col min="15899" max="15899" width="2.375" style="32" customWidth="1"/>
    <col min="15900" max="15900" width="7.625" style="32" customWidth="1"/>
    <col min="15901" max="15901" width="7" style="32" customWidth="1"/>
    <col min="15902" max="16128" width="11" style="32"/>
    <col min="16129" max="16129" width="12.375" style="32" customWidth="1"/>
    <col min="16130" max="16154" width="8.5" style="32" customWidth="1"/>
    <col min="16155" max="16155" width="2.375" style="32" customWidth="1"/>
    <col min="16156" max="16156" width="7.625" style="32" customWidth="1"/>
    <col min="16157" max="16157" width="7" style="32" customWidth="1"/>
    <col min="16158" max="16384" width="11" style="32"/>
  </cols>
  <sheetData>
    <row r="1" spans="1:32" s="4" customFormat="1" ht="39.950000000000003" customHeight="1" thickBot="1" x14ac:dyDescent="0.25">
      <c r="A1" s="1" t="str">
        <f>"Tabelle 8: Kurse, Unterrichtsstunden und Belegungen nach Ländern und Programmbereichen " &amp;[1]Hilfswerte!B1&amp; " insgesamt"</f>
        <v>Tabelle 8: Kurse, Unterrichtsstunden und Belegungen nach Ländern und Programmbereichen 2023 insgesamt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tr">
        <f>"noch Tabelle 8: Kurse, Unterrichtsstunden und  Belegungen nach Ländern und Programmbereichen " &amp;[1]Hilfswerte!B1&amp; " insgesamt"</f>
        <v>noch Tabelle 8: Kurse, Unterrichtsstunden und  Belegungen nach Ländern und Programmbereichen 2023 insgesamt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3"/>
      <c r="AC1" s="3"/>
    </row>
    <row r="2" spans="1:32" s="4" customFormat="1" ht="18" customHeight="1" x14ac:dyDescent="0.2">
      <c r="A2" s="5" t="s">
        <v>0</v>
      </c>
      <c r="B2" s="6" t="s">
        <v>1</v>
      </c>
      <c r="C2" s="7"/>
      <c r="D2" s="7"/>
      <c r="E2" s="8" t="s">
        <v>2</v>
      </c>
      <c r="F2" s="9"/>
      <c r="G2" s="9"/>
      <c r="H2" s="9"/>
      <c r="I2" s="9"/>
      <c r="J2" s="9"/>
      <c r="K2" s="9"/>
      <c r="L2" s="9"/>
      <c r="M2" s="10"/>
      <c r="N2" s="11" t="s">
        <v>0</v>
      </c>
      <c r="O2" s="6" t="s">
        <v>2</v>
      </c>
      <c r="P2" s="7"/>
      <c r="Q2" s="7"/>
      <c r="R2" s="7"/>
      <c r="S2" s="7"/>
      <c r="T2" s="7"/>
      <c r="U2" s="7"/>
      <c r="V2" s="7"/>
      <c r="W2" s="7"/>
      <c r="X2" s="7"/>
      <c r="Y2" s="7"/>
      <c r="Z2" s="12"/>
      <c r="AA2" s="13"/>
    </row>
    <row r="3" spans="1:32" s="25" customFormat="1" ht="41.25" customHeight="1" x14ac:dyDescent="0.2">
      <c r="A3" s="14"/>
      <c r="B3" s="15"/>
      <c r="C3" s="16"/>
      <c r="D3" s="16"/>
      <c r="E3" s="17" t="s">
        <v>3</v>
      </c>
      <c r="F3" s="18"/>
      <c r="G3" s="19"/>
      <c r="H3" s="17" t="s">
        <v>4</v>
      </c>
      <c r="I3" s="18"/>
      <c r="J3" s="19"/>
      <c r="K3" s="17" t="s">
        <v>5</v>
      </c>
      <c r="L3" s="18"/>
      <c r="M3" s="19"/>
      <c r="N3" s="20"/>
      <c r="O3" s="21" t="s">
        <v>6</v>
      </c>
      <c r="P3" s="21"/>
      <c r="Q3" s="21"/>
      <c r="R3" s="21" t="s">
        <v>7</v>
      </c>
      <c r="S3" s="21"/>
      <c r="T3" s="21"/>
      <c r="U3" s="21" t="s">
        <v>8</v>
      </c>
      <c r="V3" s="21"/>
      <c r="W3" s="17"/>
      <c r="X3" s="17" t="s">
        <v>9</v>
      </c>
      <c r="Y3" s="18"/>
      <c r="Z3" s="22"/>
      <c r="AA3" s="23"/>
      <c r="AB3" s="24"/>
      <c r="AC3" s="24"/>
      <c r="AD3" s="24"/>
      <c r="AE3" s="24"/>
      <c r="AF3" s="24"/>
    </row>
    <row r="4" spans="1:32" ht="22.5" x14ac:dyDescent="0.2">
      <c r="A4" s="26"/>
      <c r="B4" s="27" t="s">
        <v>10</v>
      </c>
      <c r="C4" s="27" t="s">
        <v>11</v>
      </c>
      <c r="D4" s="27" t="s">
        <v>12</v>
      </c>
      <c r="E4" s="27" t="s">
        <v>10</v>
      </c>
      <c r="F4" s="27" t="s">
        <v>11</v>
      </c>
      <c r="G4" s="28" t="s">
        <v>12</v>
      </c>
      <c r="H4" s="27" t="s">
        <v>10</v>
      </c>
      <c r="I4" s="27" t="s">
        <v>11</v>
      </c>
      <c r="J4" s="28" t="s">
        <v>12</v>
      </c>
      <c r="K4" s="27" t="s">
        <v>10</v>
      </c>
      <c r="L4" s="27" t="s">
        <v>11</v>
      </c>
      <c r="M4" s="28" t="s">
        <v>12</v>
      </c>
      <c r="N4" s="29"/>
      <c r="O4" s="27" t="s">
        <v>10</v>
      </c>
      <c r="P4" s="27" t="s">
        <v>11</v>
      </c>
      <c r="Q4" s="28" t="s">
        <v>12</v>
      </c>
      <c r="R4" s="27" t="s">
        <v>10</v>
      </c>
      <c r="S4" s="27" t="s">
        <v>11</v>
      </c>
      <c r="T4" s="28" t="s">
        <v>12</v>
      </c>
      <c r="U4" s="27" t="s">
        <v>10</v>
      </c>
      <c r="V4" s="27" t="s">
        <v>11</v>
      </c>
      <c r="W4" s="27" t="s">
        <v>12</v>
      </c>
      <c r="X4" s="27" t="s">
        <v>10</v>
      </c>
      <c r="Y4" s="27" t="s">
        <v>11</v>
      </c>
      <c r="Z4" s="30" t="s">
        <v>12</v>
      </c>
      <c r="AB4" s="24"/>
      <c r="AC4" s="24"/>
      <c r="AD4" s="24"/>
      <c r="AE4" s="24"/>
      <c r="AF4" s="24"/>
    </row>
    <row r="5" spans="1:32" s="40" customFormat="1" ht="12.75" customHeight="1" x14ac:dyDescent="0.2">
      <c r="A5" s="33" t="s">
        <v>13</v>
      </c>
      <c r="B5" s="34">
        <v>99094</v>
      </c>
      <c r="C5" s="34">
        <v>2632799</v>
      </c>
      <c r="D5" s="35">
        <v>1038501</v>
      </c>
      <c r="E5" s="34">
        <v>6676</v>
      </c>
      <c r="F5" s="34">
        <v>74181</v>
      </c>
      <c r="G5" s="35">
        <v>93022</v>
      </c>
      <c r="H5" s="34">
        <v>15966</v>
      </c>
      <c r="I5" s="34">
        <v>222500</v>
      </c>
      <c r="J5" s="35">
        <v>150815</v>
      </c>
      <c r="K5" s="34">
        <v>37255</v>
      </c>
      <c r="L5" s="34">
        <v>496356</v>
      </c>
      <c r="M5" s="35">
        <v>393409</v>
      </c>
      <c r="N5" s="36" t="s">
        <v>13</v>
      </c>
      <c r="O5" s="34">
        <v>29911</v>
      </c>
      <c r="P5" s="34">
        <v>1547793</v>
      </c>
      <c r="Q5" s="37">
        <v>331844</v>
      </c>
      <c r="R5" s="34">
        <v>6406</v>
      </c>
      <c r="S5" s="34">
        <v>104880</v>
      </c>
      <c r="T5" s="37">
        <v>44503</v>
      </c>
      <c r="U5" s="34">
        <v>2313</v>
      </c>
      <c r="V5" s="34">
        <v>163026</v>
      </c>
      <c r="W5" s="37">
        <v>20170</v>
      </c>
      <c r="X5" s="34">
        <v>567</v>
      </c>
      <c r="Y5" s="34">
        <v>24063</v>
      </c>
      <c r="Z5" s="38">
        <v>4738</v>
      </c>
      <c r="AA5" s="39"/>
      <c r="AB5" s="24"/>
      <c r="AC5" s="24"/>
      <c r="AD5" s="24"/>
      <c r="AE5" s="24"/>
      <c r="AF5" s="24"/>
    </row>
    <row r="6" spans="1:32" s="40" customFormat="1" ht="12.75" customHeight="1" x14ac:dyDescent="0.2">
      <c r="A6" s="41"/>
      <c r="B6" s="42">
        <v>1</v>
      </c>
      <c r="C6" s="43">
        <v>1</v>
      </c>
      <c r="D6" s="43">
        <v>1</v>
      </c>
      <c r="E6" s="44">
        <v>6.7369999999999999E-2</v>
      </c>
      <c r="F6" s="45">
        <v>2.818E-2</v>
      </c>
      <c r="G6" s="46">
        <v>8.9569999999999997E-2</v>
      </c>
      <c r="H6" s="44">
        <v>0.16112000000000001</v>
      </c>
      <c r="I6" s="45">
        <v>8.4510000000000002E-2</v>
      </c>
      <c r="J6" s="46">
        <v>0.14521999999999999</v>
      </c>
      <c r="K6" s="44">
        <v>0.37596000000000002</v>
      </c>
      <c r="L6" s="45">
        <v>0.18853</v>
      </c>
      <c r="M6" s="46">
        <v>0.37881999999999999</v>
      </c>
      <c r="N6" s="47"/>
      <c r="O6" s="44">
        <v>0.30184</v>
      </c>
      <c r="P6" s="45">
        <v>0.58789000000000002</v>
      </c>
      <c r="Q6" s="45">
        <v>0.31953999999999999</v>
      </c>
      <c r="R6" s="44">
        <v>6.4649999999999999E-2</v>
      </c>
      <c r="S6" s="45">
        <v>3.984E-2</v>
      </c>
      <c r="T6" s="46">
        <v>4.2849999999999999E-2</v>
      </c>
      <c r="U6" s="44">
        <v>2.334E-2</v>
      </c>
      <c r="V6" s="45">
        <v>6.1920000000000003E-2</v>
      </c>
      <c r="W6" s="46">
        <v>1.942E-2</v>
      </c>
      <c r="X6" s="44">
        <v>5.7200000000000003E-3</v>
      </c>
      <c r="Y6" s="45">
        <v>9.1400000000000006E-3</v>
      </c>
      <c r="Z6" s="48">
        <v>4.5599999999999998E-3</v>
      </c>
      <c r="AA6" s="39"/>
      <c r="AB6" s="24"/>
      <c r="AC6" s="24"/>
      <c r="AD6" s="24"/>
      <c r="AE6" s="24"/>
      <c r="AF6" s="24"/>
    </row>
    <row r="7" spans="1:32" s="40" customFormat="1" ht="12.75" customHeight="1" x14ac:dyDescent="0.2">
      <c r="A7" s="41" t="s">
        <v>14</v>
      </c>
      <c r="B7" s="34">
        <v>109898</v>
      </c>
      <c r="C7" s="34">
        <v>2511032</v>
      </c>
      <c r="D7" s="37">
        <v>1169226</v>
      </c>
      <c r="E7" s="34">
        <v>7601</v>
      </c>
      <c r="F7" s="34">
        <v>70966</v>
      </c>
      <c r="G7" s="37">
        <v>121204</v>
      </c>
      <c r="H7" s="34">
        <v>20506</v>
      </c>
      <c r="I7" s="34">
        <v>280060</v>
      </c>
      <c r="J7" s="37">
        <v>192819</v>
      </c>
      <c r="K7" s="34">
        <v>45882</v>
      </c>
      <c r="L7" s="34">
        <v>624630</v>
      </c>
      <c r="M7" s="37">
        <v>513703</v>
      </c>
      <c r="N7" s="47" t="s">
        <v>14</v>
      </c>
      <c r="O7" s="34">
        <v>29182</v>
      </c>
      <c r="P7" s="34">
        <v>1291458</v>
      </c>
      <c r="Q7" s="37">
        <v>292705</v>
      </c>
      <c r="R7" s="34">
        <v>4881</v>
      </c>
      <c r="S7" s="34">
        <v>106632</v>
      </c>
      <c r="T7" s="37">
        <v>31425</v>
      </c>
      <c r="U7" s="34">
        <v>981</v>
      </c>
      <c r="V7" s="34">
        <v>72300</v>
      </c>
      <c r="W7" s="37">
        <v>8225</v>
      </c>
      <c r="X7" s="34">
        <v>865</v>
      </c>
      <c r="Y7" s="34">
        <v>64986</v>
      </c>
      <c r="Z7" s="38">
        <v>9145</v>
      </c>
      <c r="AA7" s="39"/>
      <c r="AB7" s="24"/>
      <c r="AC7" s="24"/>
      <c r="AD7" s="24"/>
      <c r="AE7" s="24"/>
      <c r="AF7" s="24"/>
    </row>
    <row r="8" spans="1:32" s="50" customFormat="1" ht="12.75" customHeight="1" x14ac:dyDescent="0.2">
      <c r="A8" s="41"/>
      <c r="B8" s="42">
        <v>1</v>
      </c>
      <c r="C8" s="43">
        <v>1</v>
      </c>
      <c r="D8" s="43">
        <v>1</v>
      </c>
      <c r="E8" s="44">
        <v>6.9159999999999999E-2</v>
      </c>
      <c r="F8" s="45">
        <v>2.826E-2</v>
      </c>
      <c r="G8" s="46">
        <v>0.10366</v>
      </c>
      <c r="H8" s="44">
        <v>0.18659000000000001</v>
      </c>
      <c r="I8" s="45">
        <v>0.11153</v>
      </c>
      <c r="J8" s="46">
        <v>0.16491</v>
      </c>
      <c r="K8" s="44">
        <v>0.41749999999999998</v>
      </c>
      <c r="L8" s="45">
        <v>0.24875</v>
      </c>
      <c r="M8" s="46">
        <v>0.43935000000000002</v>
      </c>
      <c r="N8" s="47"/>
      <c r="O8" s="44">
        <v>0.26554</v>
      </c>
      <c r="P8" s="45">
        <v>0.51431000000000004</v>
      </c>
      <c r="Q8" s="45">
        <v>0.25034000000000001</v>
      </c>
      <c r="R8" s="44">
        <v>4.4409999999999998E-2</v>
      </c>
      <c r="S8" s="45">
        <v>4.2470000000000001E-2</v>
      </c>
      <c r="T8" s="46">
        <v>2.6880000000000001E-2</v>
      </c>
      <c r="U8" s="44">
        <v>8.9300000000000004E-3</v>
      </c>
      <c r="V8" s="45">
        <v>2.879E-2</v>
      </c>
      <c r="W8" s="46">
        <v>7.0299999999999998E-3</v>
      </c>
      <c r="X8" s="44">
        <v>7.8700000000000003E-3</v>
      </c>
      <c r="Y8" s="45">
        <v>2.588E-2</v>
      </c>
      <c r="Z8" s="48">
        <v>7.8200000000000006E-3</v>
      </c>
      <c r="AA8" s="49"/>
      <c r="AB8" s="24"/>
      <c r="AC8" s="24"/>
      <c r="AD8" s="24"/>
      <c r="AE8" s="24"/>
      <c r="AF8" s="24"/>
    </row>
    <row r="9" spans="1:32" s="40" customFormat="1" ht="12.75" customHeight="1" x14ac:dyDescent="0.2">
      <c r="A9" s="41" t="s">
        <v>15</v>
      </c>
      <c r="B9" s="34">
        <v>23480</v>
      </c>
      <c r="C9" s="34">
        <v>886133</v>
      </c>
      <c r="D9" s="37">
        <v>233339</v>
      </c>
      <c r="E9" s="34">
        <v>1042</v>
      </c>
      <c r="F9" s="34">
        <v>14322</v>
      </c>
      <c r="G9" s="37">
        <v>13516</v>
      </c>
      <c r="H9" s="34">
        <v>4182</v>
      </c>
      <c r="I9" s="34">
        <v>89467</v>
      </c>
      <c r="J9" s="37">
        <v>35329</v>
      </c>
      <c r="K9" s="34">
        <v>4735</v>
      </c>
      <c r="L9" s="34">
        <v>73354</v>
      </c>
      <c r="M9" s="37">
        <v>44297</v>
      </c>
      <c r="N9" s="47" t="s">
        <v>15</v>
      </c>
      <c r="O9" s="34">
        <v>11369</v>
      </c>
      <c r="P9" s="34">
        <v>635948</v>
      </c>
      <c r="Q9" s="37">
        <v>124512</v>
      </c>
      <c r="R9" s="34">
        <v>1724</v>
      </c>
      <c r="S9" s="34">
        <v>41505</v>
      </c>
      <c r="T9" s="37">
        <v>12166</v>
      </c>
      <c r="U9" s="34">
        <v>67</v>
      </c>
      <c r="V9" s="34">
        <v>12366</v>
      </c>
      <c r="W9" s="37">
        <v>770</v>
      </c>
      <c r="X9" s="34">
        <v>361</v>
      </c>
      <c r="Y9" s="34">
        <v>19171</v>
      </c>
      <c r="Z9" s="38">
        <v>2749</v>
      </c>
      <c r="AA9" s="39"/>
      <c r="AB9" s="24"/>
      <c r="AC9" s="24"/>
      <c r="AD9" s="24"/>
      <c r="AE9" s="24"/>
      <c r="AF9" s="24"/>
    </row>
    <row r="10" spans="1:32" s="50" customFormat="1" ht="12.75" customHeight="1" x14ac:dyDescent="0.2">
      <c r="A10" s="41"/>
      <c r="B10" s="42">
        <v>1</v>
      </c>
      <c r="C10" s="43">
        <v>1</v>
      </c>
      <c r="D10" s="43">
        <v>1</v>
      </c>
      <c r="E10" s="44">
        <v>4.4380000000000003E-2</v>
      </c>
      <c r="F10" s="45">
        <v>1.6160000000000001E-2</v>
      </c>
      <c r="G10" s="46">
        <v>5.7919999999999999E-2</v>
      </c>
      <c r="H10" s="44">
        <v>0.17810999999999999</v>
      </c>
      <c r="I10" s="45">
        <v>0.10095999999999999</v>
      </c>
      <c r="J10" s="46">
        <v>0.15140999999999999</v>
      </c>
      <c r="K10" s="44">
        <v>0.20166000000000001</v>
      </c>
      <c r="L10" s="45">
        <v>8.2780000000000006E-2</v>
      </c>
      <c r="M10" s="46">
        <v>0.18984000000000001</v>
      </c>
      <c r="N10" s="47"/>
      <c r="O10" s="44">
        <v>0.48420000000000002</v>
      </c>
      <c r="P10" s="45">
        <v>0.71767000000000003</v>
      </c>
      <c r="Q10" s="45">
        <v>0.53361000000000003</v>
      </c>
      <c r="R10" s="44">
        <v>7.3419999999999999E-2</v>
      </c>
      <c r="S10" s="45">
        <v>4.684E-2</v>
      </c>
      <c r="T10" s="46">
        <v>5.2139999999999999E-2</v>
      </c>
      <c r="U10" s="44">
        <v>2.8500000000000001E-3</v>
      </c>
      <c r="V10" s="45">
        <v>1.396E-2</v>
      </c>
      <c r="W10" s="46">
        <v>3.3E-3</v>
      </c>
      <c r="X10" s="44">
        <v>1.537E-2</v>
      </c>
      <c r="Y10" s="45">
        <v>2.163E-2</v>
      </c>
      <c r="Z10" s="48">
        <v>1.1780000000000001E-2</v>
      </c>
      <c r="AA10" s="49"/>
      <c r="AB10" s="24"/>
      <c r="AC10" s="24"/>
      <c r="AD10" s="24"/>
      <c r="AE10" s="24"/>
      <c r="AF10" s="24"/>
    </row>
    <row r="11" spans="1:32" s="40" customFormat="1" ht="12.75" customHeight="1" x14ac:dyDescent="0.2">
      <c r="A11" s="41" t="s">
        <v>16</v>
      </c>
      <c r="B11" s="34">
        <v>7227</v>
      </c>
      <c r="C11" s="34">
        <v>219048</v>
      </c>
      <c r="D11" s="37">
        <v>69795</v>
      </c>
      <c r="E11" s="34">
        <v>366</v>
      </c>
      <c r="F11" s="34">
        <v>3085</v>
      </c>
      <c r="G11" s="37">
        <v>3619</v>
      </c>
      <c r="H11" s="34">
        <v>1416</v>
      </c>
      <c r="I11" s="34">
        <v>23786</v>
      </c>
      <c r="J11" s="37">
        <v>11658</v>
      </c>
      <c r="K11" s="34">
        <v>2048</v>
      </c>
      <c r="L11" s="34">
        <v>32863</v>
      </c>
      <c r="M11" s="37">
        <v>20453</v>
      </c>
      <c r="N11" s="47" t="s">
        <v>16</v>
      </c>
      <c r="O11" s="34">
        <v>2483</v>
      </c>
      <c r="P11" s="34">
        <v>123264</v>
      </c>
      <c r="Q11" s="37">
        <v>24979</v>
      </c>
      <c r="R11" s="34">
        <v>639</v>
      </c>
      <c r="S11" s="34">
        <v>10402</v>
      </c>
      <c r="T11" s="37">
        <v>5560</v>
      </c>
      <c r="U11" s="34">
        <v>36</v>
      </c>
      <c r="V11" s="34">
        <v>16230</v>
      </c>
      <c r="W11" s="37">
        <v>419</v>
      </c>
      <c r="X11" s="34">
        <v>239</v>
      </c>
      <c r="Y11" s="34">
        <v>9418</v>
      </c>
      <c r="Z11" s="38">
        <v>3107</v>
      </c>
      <c r="AA11" s="39"/>
      <c r="AB11" s="24"/>
      <c r="AC11" s="24"/>
      <c r="AD11" s="24"/>
      <c r="AE11" s="24"/>
      <c r="AF11" s="24"/>
    </row>
    <row r="12" spans="1:32" s="50" customFormat="1" ht="12.75" customHeight="1" x14ac:dyDescent="0.2">
      <c r="A12" s="41"/>
      <c r="B12" s="42">
        <v>1</v>
      </c>
      <c r="C12" s="43">
        <v>1</v>
      </c>
      <c r="D12" s="43">
        <v>1</v>
      </c>
      <c r="E12" s="44">
        <v>5.0639999999999998E-2</v>
      </c>
      <c r="F12" s="45">
        <v>1.4080000000000001E-2</v>
      </c>
      <c r="G12" s="46">
        <v>5.185E-2</v>
      </c>
      <c r="H12" s="44">
        <v>0.19592999999999999</v>
      </c>
      <c r="I12" s="45">
        <v>0.10859000000000001</v>
      </c>
      <c r="J12" s="46">
        <v>0.16703000000000001</v>
      </c>
      <c r="K12" s="44">
        <v>0.28338000000000002</v>
      </c>
      <c r="L12" s="45">
        <v>0.15003</v>
      </c>
      <c r="M12" s="46">
        <v>0.29304000000000002</v>
      </c>
      <c r="N12" s="47"/>
      <c r="O12" s="44">
        <v>0.34356999999999999</v>
      </c>
      <c r="P12" s="45">
        <v>0.56272999999999995</v>
      </c>
      <c r="Q12" s="45">
        <v>0.35788999999999999</v>
      </c>
      <c r="R12" s="44">
        <v>8.8419999999999999E-2</v>
      </c>
      <c r="S12" s="45">
        <v>4.7489999999999997E-2</v>
      </c>
      <c r="T12" s="46">
        <v>7.9659999999999995E-2</v>
      </c>
      <c r="U12" s="44">
        <v>4.9800000000000001E-3</v>
      </c>
      <c r="V12" s="45">
        <v>7.4090000000000003E-2</v>
      </c>
      <c r="W12" s="46">
        <v>6.0000000000000001E-3</v>
      </c>
      <c r="X12" s="44">
        <v>3.3070000000000002E-2</v>
      </c>
      <c r="Y12" s="45">
        <v>4.2999999999999997E-2</v>
      </c>
      <c r="Z12" s="48">
        <v>4.4519999999999997E-2</v>
      </c>
      <c r="AA12" s="49"/>
    </row>
    <row r="13" spans="1:32" s="40" customFormat="1" ht="12.75" customHeight="1" x14ac:dyDescent="0.2">
      <c r="A13" s="41" t="s">
        <v>17</v>
      </c>
      <c r="B13" s="34">
        <v>3525</v>
      </c>
      <c r="C13" s="34">
        <v>150507</v>
      </c>
      <c r="D13" s="37">
        <v>41416</v>
      </c>
      <c r="E13" s="34">
        <v>390</v>
      </c>
      <c r="F13" s="34">
        <v>8783</v>
      </c>
      <c r="G13" s="37">
        <v>6061</v>
      </c>
      <c r="H13" s="34">
        <v>596</v>
      </c>
      <c r="I13" s="34">
        <v>11786</v>
      </c>
      <c r="J13" s="37">
        <v>5459</v>
      </c>
      <c r="K13" s="34">
        <v>668</v>
      </c>
      <c r="L13" s="34">
        <v>11791</v>
      </c>
      <c r="M13" s="37">
        <v>7354</v>
      </c>
      <c r="N13" s="47" t="s">
        <v>17</v>
      </c>
      <c r="O13" s="34">
        <v>1408</v>
      </c>
      <c r="P13" s="34">
        <v>104051</v>
      </c>
      <c r="Q13" s="37">
        <v>19196</v>
      </c>
      <c r="R13" s="34">
        <v>359</v>
      </c>
      <c r="S13" s="34">
        <v>6884</v>
      </c>
      <c r="T13" s="37">
        <v>2280</v>
      </c>
      <c r="U13" s="34">
        <v>11</v>
      </c>
      <c r="V13" s="34">
        <v>2075</v>
      </c>
      <c r="W13" s="37">
        <v>116</v>
      </c>
      <c r="X13" s="34">
        <v>93</v>
      </c>
      <c r="Y13" s="34">
        <v>5137</v>
      </c>
      <c r="Z13" s="38">
        <v>950</v>
      </c>
      <c r="AA13" s="39"/>
      <c r="AB13" s="51"/>
    </row>
    <row r="14" spans="1:32" s="50" customFormat="1" ht="12.75" customHeight="1" x14ac:dyDescent="0.2">
      <c r="A14" s="41"/>
      <c r="B14" s="42">
        <v>1</v>
      </c>
      <c r="C14" s="43">
        <v>1</v>
      </c>
      <c r="D14" s="43">
        <v>1</v>
      </c>
      <c r="E14" s="44">
        <v>0.11064</v>
      </c>
      <c r="F14" s="45">
        <v>5.8360000000000002E-2</v>
      </c>
      <c r="G14" s="46">
        <v>0.14634</v>
      </c>
      <c r="H14" s="44">
        <v>0.16908000000000001</v>
      </c>
      <c r="I14" s="45">
        <v>7.8310000000000005E-2</v>
      </c>
      <c r="J14" s="46">
        <v>0.13181000000000001</v>
      </c>
      <c r="K14" s="44">
        <v>0.1895</v>
      </c>
      <c r="L14" s="45">
        <v>7.8340000000000007E-2</v>
      </c>
      <c r="M14" s="46">
        <v>0.17756</v>
      </c>
      <c r="N14" s="47"/>
      <c r="O14" s="44">
        <v>0.39943000000000001</v>
      </c>
      <c r="P14" s="45">
        <v>0.69133999999999995</v>
      </c>
      <c r="Q14" s="45">
        <v>0.46349000000000001</v>
      </c>
      <c r="R14" s="44">
        <v>0.10184</v>
      </c>
      <c r="S14" s="45">
        <v>4.5740000000000003E-2</v>
      </c>
      <c r="T14" s="46">
        <v>5.5050000000000002E-2</v>
      </c>
      <c r="U14" s="44">
        <v>3.1199999999999999E-3</v>
      </c>
      <c r="V14" s="45">
        <v>1.379E-2</v>
      </c>
      <c r="W14" s="46">
        <v>2.8E-3</v>
      </c>
      <c r="X14" s="44">
        <v>2.6380000000000001E-2</v>
      </c>
      <c r="Y14" s="45">
        <v>3.4130000000000001E-2</v>
      </c>
      <c r="Z14" s="48">
        <v>2.2939999999999999E-2</v>
      </c>
      <c r="AA14" s="49"/>
      <c r="AB14" s="51"/>
    </row>
    <row r="15" spans="1:32" s="40" customFormat="1" ht="12" customHeight="1" x14ac:dyDescent="0.2">
      <c r="A15" s="41" t="s">
        <v>18</v>
      </c>
      <c r="B15" s="34">
        <v>8504</v>
      </c>
      <c r="C15" s="34">
        <v>215681</v>
      </c>
      <c r="D15" s="37">
        <v>96792</v>
      </c>
      <c r="E15" s="34">
        <v>614</v>
      </c>
      <c r="F15" s="34">
        <v>6033</v>
      </c>
      <c r="G15" s="37">
        <v>8166</v>
      </c>
      <c r="H15" s="34">
        <v>2399</v>
      </c>
      <c r="I15" s="34">
        <v>44067</v>
      </c>
      <c r="J15" s="37">
        <v>24387</v>
      </c>
      <c r="K15" s="34">
        <v>1508</v>
      </c>
      <c r="L15" s="34">
        <v>18353</v>
      </c>
      <c r="M15" s="37">
        <v>16967</v>
      </c>
      <c r="N15" s="47" t="s">
        <v>18</v>
      </c>
      <c r="O15" s="34">
        <v>3073</v>
      </c>
      <c r="P15" s="34">
        <v>120713</v>
      </c>
      <c r="Q15" s="37">
        <v>39423</v>
      </c>
      <c r="R15" s="34">
        <v>787</v>
      </c>
      <c r="S15" s="34">
        <v>12240</v>
      </c>
      <c r="T15" s="37">
        <v>6014</v>
      </c>
      <c r="U15" s="34">
        <v>0</v>
      </c>
      <c r="V15" s="34">
        <v>0</v>
      </c>
      <c r="W15" s="37">
        <v>0</v>
      </c>
      <c r="X15" s="34">
        <v>123</v>
      </c>
      <c r="Y15" s="34">
        <v>14275</v>
      </c>
      <c r="Z15" s="38">
        <v>1835</v>
      </c>
      <c r="AA15" s="39"/>
      <c r="AB15" s="51"/>
    </row>
    <row r="16" spans="1:32" s="50" customFormat="1" ht="12" customHeight="1" x14ac:dyDescent="0.2">
      <c r="A16" s="41"/>
      <c r="B16" s="42">
        <v>1</v>
      </c>
      <c r="C16" s="43">
        <v>1</v>
      </c>
      <c r="D16" s="43">
        <v>1</v>
      </c>
      <c r="E16" s="44">
        <v>7.22E-2</v>
      </c>
      <c r="F16" s="45">
        <v>2.7969999999999998E-2</v>
      </c>
      <c r="G16" s="46">
        <v>8.4370000000000001E-2</v>
      </c>
      <c r="H16" s="44">
        <v>0.28210000000000002</v>
      </c>
      <c r="I16" s="45">
        <v>0.20432</v>
      </c>
      <c r="J16" s="46">
        <v>0.25195000000000001</v>
      </c>
      <c r="K16" s="44">
        <v>0.17732999999999999</v>
      </c>
      <c r="L16" s="45">
        <v>8.5089999999999999E-2</v>
      </c>
      <c r="M16" s="46">
        <v>0.17529</v>
      </c>
      <c r="N16" s="47"/>
      <c r="O16" s="44">
        <v>0.36136000000000001</v>
      </c>
      <c r="P16" s="45">
        <v>0.55967999999999996</v>
      </c>
      <c r="Q16" s="45">
        <v>0.4073</v>
      </c>
      <c r="R16" s="44">
        <v>9.2539999999999997E-2</v>
      </c>
      <c r="S16" s="45">
        <v>5.6750000000000002E-2</v>
      </c>
      <c r="T16" s="46">
        <v>6.2129999999999998E-2</v>
      </c>
      <c r="U16" s="44" t="s">
        <v>19</v>
      </c>
      <c r="V16" s="45" t="s">
        <v>19</v>
      </c>
      <c r="W16" s="46" t="s">
        <v>19</v>
      </c>
      <c r="X16" s="44">
        <v>1.4460000000000001E-2</v>
      </c>
      <c r="Y16" s="45">
        <v>6.6189999999999999E-2</v>
      </c>
      <c r="Z16" s="48">
        <v>1.8960000000000001E-2</v>
      </c>
      <c r="AA16" s="49"/>
      <c r="AB16" s="51"/>
    </row>
    <row r="17" spans="1:27" s="40" customFormat="1" ht="12.75" customHeight="1" x14ac:dyDescent="0.2">
      <c r="A17" s="41" t="s">
        <v>20</v>
      </c>
      <c r="B17" s="34">
        <v>32998</v>
      </c>
      <c r="C17" s="34">
        <v>1118039</v>
      </c>
      <c r="D17" s="37">
        <v>335624</v>
      </c>
      <c r="E17" s="34">
        <v>2365</v>
      </c>
      <c r="F17" s="34">
        <v>25527</v>
      </c>
      <c r="G17" s="37">
        <v>31118</v>
      </c>
      <c r="H17" s="34">
        <v>5637</v>
      </c>
      <c r="I17" s="34">
        <v>90689</v>
      </c>
      <c r="J17" s="37">
        <v>38474</v>
      </c>
      <c r="K17" s="34">
        <v>9458</v>
      </c>
      <c r="L17" s="34">
        <v>146057</v>
      </c>
      <c r="M17" s="37">
        <v>101583</v>
      </c>
      <c r="N17" s="47" t="s">
        <v>20</v>
      </c>
      <c r="O17" s="34">
        <v>11797</v>
      </c>
      <c r="P17" s="34">
        <v>750407</v>
      </c>
      <c r="Q17" s="37">
        <v>136996</v>
      </c>
      <c r="R17" s="34">
        <v>3000</v>
      </c>
      <c r="S17" s="34">
        <v>53804</v>
      </c>
      <c r="T17" s="37">
        <v>22627</v>
      </c>
      <c r="U17" s="34">
        <v>97</v>
      </c>
      <c r="V17" s="34">
        <v>10889</v>
      </c>
      <c r="W17" s="37">
        <v>919</v>
      </c>
      <c r="X17" s="34">
        <v>644</v>
      </c>
      <c r="Y17" s="34">
        <v>40666</v>
      </c>
      <c r="Z17" s="38">
        <v>3907</v>
      </c>
      <c r="AA17" s="39"/>
    </row>
    <row r="18" spans="1:27" s="50" customFormat="1" ht="12.75" customHeight="1" x14ac:dyDescent="0.2">
      <c r="A18" s="41"/>
      <c r="B18" s="42">
        <v>1</v>
      </c>
      <c r="C18" s="43">
        <v>1</v>
      </c>
      <c r="D18" s="43">
        <v>1</v>
      </c>
      <c r="E18" s="44">
        <v>7.1669999999999998E-2</v>
      </c>
      <c r="F18" s="45">
        <v>2.283E-2</v>
      </c>
      <c r="G18" s="46">
        <v>9.2719999999999997E-2</v>
      </c>
      <c r="H18" s="44">
        <v>0.17083000000000001</v>
      </c>
      <c r="I18" s="45">
        <v>8.1110000000000002E-2</v>
      </c>
      <c r="J18" s="46">
        <v>0.11463</v>
      </c>
      <c r="K18" s="44">
        <v>0.28661999999999999</v>
      </c>
      <c r="L18" s="45">
        <v>0.13064000000000001</v>
      </c>
      <c r="M18" s="46">
        <v>0.30266999999999999</v>
      </c>
      <c r="N18" s="47"/>
      <c r="O18" s="44">
        <v>0.35750999999999999</v>
      </c>
      <c r="P18" s="45">
        <v>0.67118</v>
      </c>
      <c r="Q18" s="45">
        <v>0.40817999999999999</v>
      </c>
      <c r="R18" s="44">
        <v>9.0910000000000005E-2</v>
      </c>
      <c r="S18" s="45">
        <v>4.8120000000000003E-2</v>
      </c>
      <c r="T18" s="46">
        <v>6.7419999999999994E-2</v>
      </c>
      <c r="U18" s="44">
        <v>2.9399999999999999E-3</v>
      </c>
      <c r="V18" s="45">
        <v>9.7400000000000004E-3</v>
      </c>
      <c r="W18" s="46">
        <v>2.7399999999999998E-3</v>
      </c>
      <c r="X18" s="44">
        <v>1.9519999999999999E-2</v>
      </c>
      <c r="Y18" s="45">
        <v>3.637E-2</v>
      </c>
      <c r="Z18" s="48">
        <v>1.1639999999999999E-2</v>
      </c>
      <c r="AA18" s="49"/>
    </row>
    <row r="19" spans="1:27" s="40" customFormat="1" ht="12.75" customHeight="1" x14ac:dyDescent="0.2">
      <c r="A19" s="41" t="s">
        <v>21</v>
      </c>
      <c r="B19" s="34">
        <v>2795</v>
      </c>
      <c r="C19" s="34">
        <v>108139</v>
      </c>
      <c r="D19" s="37">
        <v>33539</v>
      </c>
      <c r="E19" s="34">
        <v>175</v>
      </c>
      <c r="F19" s="34">
        <v>2566</v>
      </c>
      <c r="G19" s="37">
        <v>2308</v>
      </c>
      <c r="H19" s="34">
        <v>451</v>
      </c>
      <c r="I19" s="34">
        <v>8354</v>
      </c>
      <c r="J19" s="37">
        <v>4791</v>
      </c>
      <c r="K19" s="34">
        <v>929</v>
      </c>
      <c r="L19" s="34">
        <v>14052</v>
      </c>
      <c r="M19" s="37">
        <v>10394</v>
      </c>
      <c r="N19" s="47" t="s">
        <v>21</v>
      </c>
      <c r="O19" s="34">
        <v>903</v>
      </c>
      <c r="P19" s="34">
        <v>53506</v>
      </c>
      <c r="Q19" s="37">
        <v>12962</v>
      </c>
      <c r="R19" s="34">
        <v>170</v>
      </c>
      <c r="S19" s="34">
        <v>2239</v>
      </c>
      <c r="T19" s="37">
        <v>1237</v>
      </c>
      <c r="U19" s="34">
        <v>76</v>
      </c>
      <c r="V19" s="34">
        <v>24278</v>
      </c>
      <c r="W19" s="37">
        <v>999</v>
      </c>
      <c r="X19" s="34">
        <v>91</v>
      </c>
      <c r="Y19" s="34">
        <v>3144</v>
      </c>
      <c r="Z19" s="38">
        <v>848</v>
      </c>
      <c r="AA19" s="39"/>
    </row>
    <row r="20" spans="1:27" s="50" customFormat="1" ht="12.75" customHeight="1" x14ac:dyDescent="0.2">
      <c r="A20" s="41"/>
      <c r="B20" s="42">
        <v>1</v>
      </c>
      <c r="C20" s="43">
        <v>1</v>
      </c>
      <c r="D20" s="43">
        <v>1</v>
      </c>
      <c r="E20" s="44">
        <v>6.2609999999999999E-2</v>
      </c>
      <c r="F20" s="45">
        <v>2.3730000000000001E-2</v>
      </c>
      <c r="G20" s="46">
        <v>6.8820000000000006E-2</v>
      </c>
      <c r="H20" s="44">
        <v>0.16136</v>
      </c>
      <c r="I20" s="45">
        <v>7.7249999999999999E-2</v>
      </c>
      <c r="J20" s="46">
        <v>0.14285</v>
      </c>
      <c r="K20" s="44">
        <v>0.33238000000000001</v>
      </c>
      <c r="L20" s="45">
        <v>0.12994</v>
      </c>
      <c r="M20" s="46">
        <v>0.30991000000000002</v>
      </c>
      <c r="N20" s="47"/>
      <c r="O20" s="44">
        <v>0.32307999999999998</v>
      </c>
      <c r="P20" s="45">
        <v>0.49479000000000001</v>
      </c>
      <c r="Q20" s="45">
        <v>0.38647999999999999</v>
      </c>
      <c r="R20" s="44">
        <v>6.0819999999999999E-2</v>
      </c>
      <c r="S20" s="45">
        <v>2.07E-2</v>
      </c>
      <c r="T20" s="46">
        <v>3.6880000000000003E-2</v>
      </c>
      <c r="U20" s="44">
        <v>2.7189999999999999E-2</v>
      </c>
      <c r="V20" s="45">
        <v>0.22450999999999999</v>
      </c>
      <c r="W20" s="46">
        <v>2.9790000000000001E-2</v>
      </c>
      <c r="X20" s="44">
        <v>3.2559999999999999E-2</v>
      </c>
      <c r="Y20" s="45">
        <v>2.9069999999999999E-2</v>
      </c>
      <c r="Z20" s="48">
        <v>2.528E-2</v>
      </c>
      <c r="AA20" s="49"/>
    </row>
    <row r="21" spans="1:27" s="40" customFormat="1" ht="12.75" customHeight="1" x14ac:dyDescent="0.2">
      <c r="A21" s="41" t="s">
        <v>22</v>
      </c>
      <c r="B21" s="34">
        <v>42923</v>
      </c>
      <c r="C21" s="34">
        <v>1754644</v>
      </c>
      <c r="D21" s="37">
        <v>479535</v>
      </c>
      <c r="E21" s="34">
        <v>4693</v>
      </c>
      <c r="F21" s="34">
        <v>91904</v>
      </c>
      <c r="G21" s="37">
        <v>59324</v>
      </c>
      <c r="H21" s="34">
        <v>5698</v>
      </c>
      <c r="I21" s="34">
        <v>91520</v>
      </c>
      <c r="J21" s="37">
        <v>53851</v>
      </c>
      <c r="K21" s="34">
        <v>12363</v>
      </c>
      <c r="L21" s="34">
        <v>171776</v>
      </c>
      <c r="M21" s="37">
        <v>129124</v>
      </c>
      <c r="N21" s="47" t="s">
        <v>22</v>
      </c>
      <c r="O21" s="34">
        <v>14783</v>
      </c>
      <c r="P21" s="34">
        <v>1013740</v>
      </c>
      <c r="Q21" s="37">
        <v>189794</v>
      </c>
      <c r="R21" s="34">
        <v>4036</v>
      </c>
      <c r="S21" s="34">
        <v>155913</v>
      </c>
      <c r="T21" s="37">
        <v>34507</v>
      </c>
      <c r="U21" s="34">
        <v>447</v>
      </c>
      <c r="V21" s="34">
        <v>122541</v>
      </c>
      <c r="W21" s="37">
        <v>4318</v>
      </c>
      <c r="X21" s="34">
        <v>903</v>
      </c>
      <c r="Y21" s="34">
        <v>107250</v>
      </c>
      <c r="Z21" s="38">
        <v>8617</v>
      </c>
      <c r="AA21" s="39"/>
    </row>
    <row r="22" spans="1:27" s="50" customFormat="1" ht="12.75" customHeight="1" x14ac:dyDescent="0.2">
      <c r="A22" s="41"/>
      <c r="B22" s="42">
        <v>1</v>
      </c>
      <c r="C22" s="43">
        <v>1</v>
      </c>
      <c r="D22" s="43">
        <v>1</v>
      </c>
      <c r="E22" s="44">
        <v>0.10934000000000001</v>
      </c>
      <c r="F22" s="45">
        <v>5.2380000000000003E-2</v>
      </c>
      <c r="G22" s="46">
        <v>0.12371</v>
      </c>
      <c r="H22" s="44">
        <v>0.13275000000000001</v>
      </c>
      <c r="I22" s="45">
        <v>5.2159999999999998E-2</v>
      </c>
      <c r="J22" s="46">
        <v>0.1123</v>
      </c>
      <c r="K22" s="44">
        <v>0.28803000000000001</v>
      </c>
      <c r="L22" s="45">
        <v>9.7900000000000001E-2</v>
      </c>
      <c r="M22" s="46">
        <v>0.26927000000000001</v>
      </c>
      <c r="N22" s="47"/>
      <c r="O22" s="44">
        <v>0.34440999999999999</v>
      </c>
      <c r="P22" s="45">
        <v>0.57774999999999999</v>
      </c>
      <c r="Q22" s="45">
        <v>0.39578999999999998</v>
      </c>
      <c r="R22" s="44">
        <v>9.4030000000000002E-2</v>
      </c>
      <c r="S22" s="45">
        <v>8.8859999999999995E-2</v>
      </c>
      <c r="T22" s="46">
        <v>7.1959999999999996E-2</v>
      </c>
      <c r="U22" s="44">
        <v>1.0410000000000001E-2</v>
      </c>
      <c r="V22" s="45">
        <v>6.9839999999999999E-2</v>
      </c>
      <c r="W22" s="46">
        <v>8.9999999999999993E-3</v>
      </c>
      <c r="X22" s="44">
        <v>2.104E-2</v>
      </c>
      <c r="Y22" s="45">
        <v>6.1120000000000001E-2</v>
      </c>
      <c r="Z22" s="48">
        <v>1.797E-2</v>
      </c>
      <c r="AA22" s="49"/>
    </row>
    <row r="23" spans="1:27" s="40" customFormat="1" ht="12.75" customHeight="1" x14ac:dyDescent="0.2">
      <c r="A23" s="41" t="s">
        <v>23</v>
      </c>
      <c r="B23" s="34">
        <v>71416</v>
      </c>
      <c r="C23" s="34">
        <v>2551621</v>
      </c>
      <c r="D23" s="37">
        <v>811034</v>
      </c>
      <c r="E23" s="34">
        <v>4267</v>
      </c>
      <c r="F23" s="34">
        <v>55099</v>
      </c>
      <c r="G23" s="37">
        <v>68842</v>
      </c>
      <c r="H23" s="34">
        <v>10349</v>
      </c>
      <c r="I23" s="34">
        <v>178742</v>
      </c>
      <c r="J23" s="37">
        <v>102594</v>
      </c>
      <c r="K23" s="34">
        <v>20314</v>
      </c>
      <c r="L23" s="34">
        <v>284192</v>
      </c>
      <c r="M23" s="37">
        <v>228645</v>
      </c>
      <c r="N23" s="47" t="s">
        <v>23</v>
      </c>
      <c r="O23" s="34">
        <v>28520</v>
      </c>
      <c r="P23" s="34">
        <v>1660425</v>
      </c>
      <c r="Q23" s="37">
        <v>345178</v>
      </c>
      <c r="R23" s="34">
        <v>6215</v>
      </c>
      <c r="S23" s="34">
        <v>148133</v>
      </c>
      <c r="T23" s="37">
        <v>47047</v>
      </c>
      <c r="U23" s="34">
        <v>1002</v>
      </c>
      <c r="V23" s="34">
        <v>186191</v>
      </c>
      <c r="W23" s="37">
        <v>11584</v>
      </c>
      <c r="X23" s="34">
        <v>749</v>
      </c>
      <c r="Y23" s="34">
        <v>38839</v>
      </c>
      <c r="Z23" s="38">
        <v>7144</v>
      </c>
      <c r="AA23" s="39"/>
    </row>
    <row r="24" spans="1:27" s="50" customFormat="1" ht="12.75" customHeight="1" x14ac:dyDescent="0.2">
      <c r="A24" s="41"/>
      <c r="B24" s="42">
        <v>1</v>
      </c>
      <c r="C24" s="43">
        <v>1</v>
      </c>
      <c r="D24" s="43">
        <v>1</v>
      </c>
      <c r="E24" s="44">
        <v>5.9749999999999998E-2</v>
      </c>
      <c r="F24" s="45">
        <v>2.1590000000000002E-2</v>
      </c>
      <c r="G24" s="46">
        <v>8.4879999999999997E-2</v>
      </c>
      <c r="H24" s="44">
        <v>0.14491000000000001</v>
      </c>
      <c r="I24" s="45">
        <v>7.0050000000000001E-2</v>
      </c>
      <c r="J24" s="46">
        <v>0.1265</v>
      </c>
      <c r="K24" s="44">
        <v>0.28444999999999998</v>
      </c>
      <c r="L24" s="45">
        <v>0.11138000000000001</v>
      </c>
      <c r="M24" s="46">
        <v>0.28192</v>
      </c>
      <c r="N24" s="47"/>
      <c r="O24" s="44">
        <v>0.39934999999999998</v>
      </c>
      <c r="P24" s="45">
        <v>0.65073000000000003</v>
      </c>
      <c r="Q24" s="45">
        <v>0.42559999999999998</v>
      </c>
      <c r="R24" s="44">
        <v>8.7029999999999996E-2</v>
      </c>
      <c r="S24" s="45">
        <v>5.8049999999999997E-2</v>
      </c>
      <c r="T24" s="46">
        <v>5.8009999999999999E-2</v>
      </c>
      <c r="U24" s="44">
        <v>1.4030000000000001E-2</v>
      </c>
      <c r="V24" s="45">
        <v>7.2969999999999993E-2</v>
      </c>
      <c r="W24" s="46">
        <v>1.4279999999999999E-2</v>
      </c>
      <c r="X24" s="44">
        <v>1.0489999999999999E-2</v>
      </c>
      <c r="Y24" s="45">
        <v>1.5219999999999999E-2</v>
      </c>
      <c r="Z24" s="48">
        <v>8.8100000000000001E-3</v>
      </c>
      <c r="AA24" s="49"/>
    </row>
    <row r="25" spans="1:27" s="40" customFormat="1" ht="12.75" customHeight="1" x14ac:dyDescent="0.2">
      <c r="A25" s="41" t="s">
        <v>24</v>
      </c>
      <c r="B25" s="34">
        <v>22418</v>
      </c>
      <c r="C25" s="34">
        <v>704885</v>
      </c>
      <c r="D25" s="37">
        <v>242226</v>
      </c>
      <c r="E25" s="34">
        <v>1122</v>
      </c>
      <c r="F25" s="34">
        <v>18554</v>
      </c>
      <c r="G25" s="37">
        <v>18285</v>
      </c>
      <c r="H25" s="34">
        <v>2999</v>
      </c>
      <c r="I25" s="34">
        <v>48289</v>
      </c>
      <c r="J25" s="37">
        <v>26605</v>
      </c>
      <c r="K25" s="34">
        <v>7787</v>
      </c>
      <c r="L25" s="34">
        <v>101428</v>
      </c>
      <c r="M25" s="37">
        <v>87187</v>
      </c>
      <c r="N25" s="47" t="s">
        <v>24</v>
      </c>
      <c r="O25" s="34">
        <v>8585</v>
      </c>
      <c r="P25" s="34">
        <v>456695</v>
      </c>
      <c r="Q25" s="37">
        <v>93313</v>
      </c>
      <c r="R25" s="34">
        <v>1450</v>
      </c>
      <c r="S25" s="34">
        <v>34146</v>
      </c>
      <c r="T25" s="37">
        <v>12379</v>
      </c>
      <c r="U25" s="34">
        <v>219</v>
      </c>
      <c r="V25" s="34">
        <v>29711</v>
      </c>
      <c r="W25" s="37">
        <v>2391</v>
      </c>
      <c r="X25" s="34">
        <v>256</v>
      </c>
      <c r="Y25" s="34">
        <v>16062</v>
      </c>
      <c r="Z25" s="38">
        <v>2066</v>
      </c>
      <c r="AA25" s="39"/>
    </row>
    <row r="26" spans="1:27" s="50" customFormat="1" ht="12.75" customHeight="1" x14ac:dyDescent="0.2">
      <c r="A26" s="41"/>
      <c r="B26" s="42">
        <v>1</v>
      </c>
      <c r="C26" s="43">
        <v>1</v>
      </c>
      <c r="D26" s="43">
        <v>1</v>
      </c>
      <c r="E26" s="44">
        <v>5.0049999999999997E-2</v>
      </c>
      <c r="F26" s="45">
        <v>2.632E-2</v>
      </c>
      <c r="G26" s="46">
        <v>7.5490000000000002E-2</v>
      </c>
      <c r="H26" s="44">
        <v>0.13378000000000001</v>
      </c>
      <c r="I26" s="45">
        <v>6.8510000000000001E-2</v>
      </c>
      <c r="J26" s="46">
        <v>0.10983999999999999</v>
      </c>
      <c r="K26" s="44">
        <v>0.34734999999999999</v>
      </c>
      <c r="L26" s="45">
        <v>0.14388999999999999</v>
      </c>
      <c r="M26" s="46">
        <v>0.35993999999999998</v>
      </c>
      <c r="N26" s="47"/>
      <c r="O26" s="44">
        <v>0.38295000000000001</v>
      </c>
      <c r="P26" s="45">
        <v>0.64790000000000003</v>
      </c>
      <c r="Q26" s="45">
        <v>0.38523000000000002</v>
      </c>
      <c r="R26" s="44">
        <v>6.4680000000000001E-2</v>
      </c>
      <c r="S26" s="45">
        <v>4.8439999999999997E-2</v>
      </c>
      <c r="T26" s="46">
        <v>5.1110000000000003E-2</v>
      </c>
      <c r="U26" s="44">
        <v>9.7699999999999992E-3</v>
      </c>
      <c r="V26" s="45">
        <v>4.215E-2</v>
      </c>
      <c r="W26" s="46">
        <v>9.8700000000000003E-3</v>
      </c>
      <c r="X26" s="44">
        <v>1.142E-2</v>
      </c>
      <c r="Y26" s="45">
        <v>2.2790000000000001E-2</v>
      </c>
      <c r="Z26" s="48">
        <v>8.5299999999999994E-3</v>
      </c>
      <c r="AA26" s="49"/>
    </row>
    <row r="27" spans="1:27" s="40" customFormat="1" ht="12.75" customHeight="1" x14ac:dyDescent="0.2">
      <c r="A27" s="41" t="s">
        <v>25</v>
      </c>
      <c r="B27" s="34" t="s">
        <v>26</v>
      </c>
      <c r="C27" s="34" t="s">
        <v>27</v>
      </c>
      <c r="D27" s="37" t="s">
        <v>28</v>
      </c>
      <c r="E27" s="34">
        <v>590</v>
      </c>
      <c r="F27" s="34">
        <v>11803</v>
      </c>
      <c r="G27" s="37">
        <v>8210</v>
      </c>
      <c r="H27" s="34">
        <v>1109</v>
      </c>
      <c r="I27" s="34">
        <v>17910</v>
      </c>
      <c r="J27" s="37">
        <v>12123</v>
      </c>
      <c r="K27" s="34">
        <v>2012</v>
      </c>
      <c r="L27" s="34">
        <v>25926</v>
      </c>
      <c r="M27" s="37">
        <v>21351</v>
      </c>
      <c r="N27" s="47" t="s">
        <v>25</v>
      </c>
      <c r="O27" s="34">
        <v>2209</v>
      </c>
      <c r="P27" s="34">
        <v>107022</v>
      </c>
      <c r="Q27" s="37">
        <v>23751</v>
      </c>
      <c r="R27" s="34">
        <v>360</v>
      </c>
      <c r="S27" s="34">
        <v>5175</v>
      </c>
      <c r="T27" s="37">
        <v>2528</v>
      </c>
      <c r="U27" s="34">
        <v>1127</v>
      </c>
      <c r="V27" s="34">
        <v>43138</v>
      </c>
      <c r="W27" s="37">
        <v>17932</v>
      </c>
      <c r="X27" s="34">
        <v>447</v>
      </c>
      <c r="Y27" s="34">
        <v>16787</v>
      </c>
      <c r="Z27" s="38">
        <v>5067</v>
      </c>
      <c r="AA27" s="39"/>
    </row>
    <row r="28" spans="1:27" s="50" customFormat="1" ht="12.75" customHeight="1" x14ac:dyDescent="0.2">
      <c r="A28" s="41"/>
      <c r="B28" s="42">
        <v>1</v>
      </c>
      <c r="C28" s="43">
        <v>1</v>
      </c>
      <c r="D28" s="43">
        <v>1</v>
      </c>
      <c r="E28" s="44">
        <v>7.5120000000000006E-2</v>
      </c>
      <c r="F28" s="45">
        <v>5.1819999999999998E-2</v>
      </c>
      <c r="G28" s="46">
        <v>9.0260000000000007E-2</v>
      </c>
      <c r="H28" s="44">
        <v>0.14119999999999999</v>
      </c>
      <c r="I28" s="45">
        <v>7.8640000000000002E-2</v>
      </c>
      <c r="J28" s="46">
        <v>0.13328000000000001</v>
      </c>
      <c r="K28" s="44">
        <v>0.25618000000000002</v>
      </c>
      <c r="L28" s="45">
        <v>0.11383</v>
      </c>
      <c r="M28" s="46">
        <v>0.23472000000000001</v>
      </c>
      <c r="N28" s="47"/>
      <c r="O28" s="44">
        <v>0.28126000000000001</v>
      </c>
      <c r="P28" s="45">
        <v>0.46988999999999997</v>
      </c>
      <c r="Q28" s="45">
        <v>0.26111000000000001</v>
      </c>
      <c r="R28" s="44">
        <v>4.5839999999999999E-2</v>
      </c>
      <c r="S28" s="45">
        <v>2.2720000000000001E-2</v>
      </c>
      <c r="T28" s="46">
        <v>2.7789999999999999E-2</v>
      </c>
      <c r="U28" s="44">
        <v>0.14349000000000001</v>
      </c>
      <c r="V28" s="45">
        <v>0.18940000000000001</v>
      </c>
      <c r="W28" s="46">
        <v>0.19714000000000001</v>
      </c>
      <c r="X28" s="44">
        <v>5.6910000000000002E-2</v>
      </c>
      <c r="Y28" s="45">
        <v>7.3700000000000002E-2</v>
      </c>
      <c r="Z28" s="48">
        <v>5.57E-2</v>
      </c>
      <c r="AA28" s="49"/>
    </row>
    <row r="29" spans="1:27" s="40" customFormat="1" ht="12.75" customHeight="1" x14ac:dyDescent="0.2">
      <c r="A29" s="41" t="s">
        <v>29</v>
      </c>
      <c r="B29" s="34">
        <v>12576</v>
      </c>
      <c r="C29" s="34">
        <v>372775</v>
      </c>
      <c r="D29" s="37">
        <v>130289</v>
      </c>
      <c r="E29" s="34">
        <v>742</v>
      </c>
      <c r="F29" s="34">
        <v>7403</v>
      </c>
      <c r="G29" s="37">
        <v>10129</v>
      </c>
      <c r="H29" s="34">
        <v>1871</v>
      </c>
      <c r="I29" s="34">
        <v>27678</v>
      </c>
      <c r="J29" s="37">
        <v>15896</v>
      </c>
      <c r="K29" s="34">
        <v>4448</v>
      </c>
      <c r="L29" s="34">
        <v>59415</v>
      </c>
      <c r="M29" s="37">
        <v>46249</v>
      </c>
      <c r="N29" s="47" t="s">
        <v>29</v>
      </c>
      <c r="O29" s="34">
        <v>4568</v>
      </c>
      <c r="P29" s="34">
        <v>249350</v>
      </c>
      <c r="Q29" s="37">
        <v>50805</v>
      </c>
      <c r="R29" s="34">
        <v>740</v>
      </c>
      <c r="S29" s="34">
        <v>20578</v>
      </c>
      <c r="T29" s="37">
        <v>5531</v>
      </c>
      <c r="U29" s="34">
        <v>6</v>
      </c>
      <c r="V29" s="34">
        <v>135</v>
      </c>
      <c r="W29" s="37">
        <v>53</v>
      </c>
      <c r="X29" s="34">
        <v>201</v>
      </c>
      <c r="Y29" s="34">
        <v>8216</v>
      </c>
      <c r="Z29" s="38">
        <v>1626</v>
      </c>
      <c r="AA29" s="39"/>
    </row>
    <row r="30" spans="1:27" s="50" customFormat="1" ht="12.75" customHeight="1" x14ac:dyDescent="0.2">
      <c r="A30" s="41"/>
      <c r="B30" s="42">
        <v>1</v>
      </c>
      <c r="C30" s="43">
        <v>1</v>
      </c>
      <c r="D30" s="43">
        <v>1</v>
      </c>
      <c r="E30" s="44">
        <v>5.8999999999999997E-2</v>
      </c>
      <c r="F30" s="45">
        <v>1.9859999999999999E-2</v>
      </c>
      <c r="G30" s="46">
        <v>7.7740000000000004E-2</v>
      </c>
      <c r="H30" s="44">
        <v>0.14878</v>
      </c>
      <c r="I30" s="45">
        <v>7.4249999999999997E-2</v>
      </c>
      <c r="J30" s="46">
        <v>0.12200999999999999</v>
      </c>
      <c r="K30" s="44">
        <v>0.35369</v>
      </c>
      <c r="L30" s="45">
        <v>0.15939</v>
      </c>
      <c r="M30" s="46">
        <v>0.35497000000000001</v>
      </c>
      <c r="N30" s="47"/>
      <c r="O30" s="44">
        <v>0.36323</v>
      </c>
      <c r="P30" s="45">
        <v>0.66890000000000005</v>
      </c>
      <c r="Q30" s="45">
        <v>0.38994000000000001</v>
      </c>
      <c r="R30" s="44">
        <v>5.8840000000000003E-2</v>
      </c>
      <c r="S30" s="45">
        <v>5.5199999999999999E-2</v>
      </c>
      <c r="T30" s="46">
        <v>4.2450000000000002E-2</v>
      </c>
      <c r="U30" s="44">
        <v>4.8000000000000001E-4</v>
      </c>
      <c r="V30" s="45">
        <v>3.6000000000000002E-4</v>
      </c>
      <c r="W30" s="46">
        <v>4.0999999999999999E-4</v>
      </c>
      <c r="X30" s="44">
        <v>1.5980000000000001E-2</v>
      </c>
      <c r="Y30" s="45">
        <v>2.2040000000000001E-2</v>
      </c>
      <c r="Z30" s="48">
        <v>1.248E-2</v>
      </c>
      <c r="AA30" s="49"/>
    </row>
    <row r="31" spans="1:27" s="40" customFormat="1" ht="12.75" customHeight="1" x14ac:dyDescent="0.2">
      <c r="A31" s="41" t="s">
        <v>30</v>
      </c>
      <c r="B31" s="34">
        <v>5660</v>
      </c>
      <c r="C31" s="34">
        <v>181685</v>
      </c>
      <c r="D31" s="37">
        <v>59180</v>
      </c>
      <c r="E31" s="34">
        <v>267</v>
      </c>
      <c r="F31" s="34">
        <v>4979</v>
      </c>
      <c r="G31" s="37">
        <v>3562</v>
      </c>
      <c r="H31" s="34">
        <v>834</v>
      </c>
      <c r="I31" s="34">
        <v>14456</v>
      </c>
      <c r="J31" s="37">
        <v>7497</v>
      </c>
      <c r="K31" s="34">
        <v>1734</v>
      </c>
      <c r="L31" s="34">
        <v>24628</v>
      </c>
      <c r="M31" s="37">
        <v>18288</v>
      </c>
      <c r="N31" s="47" t="s">
        <v>30</v>
      </c>
      <c r="O31" s="34">
        <v>2101</v>
      </c>
      <c r="P31" s="34">
        <v>116970</v>
      </c>
      <c r="Q31" s="37">
        <v>24936</v>
      </c>
      <c r="R31" s="34">
        <v>460</v>
      </c>
      <c r="S31" s="34">
        <v>7411</v>
      </c>
      <c r="T31" s="37">
        <v>3166</v>
      </c>
      <c r="U31" s="34">
        <v>129</v>
      </c>
      <c r="V31" s="34">
        <v>5928</v>
      </c>
      <c r="W31" s="37">
        <v>745</v>
      </c>
      <c r="X31" s="34">
        <v>135</v>
      </c>
      <c r="Y31" s="34">
        <v>7313</v>
      </c>
      <c r="Z31" s="38">
        <v>986</v>
      </c>
      <c r="AA31" s="39"/>
    </row>
    <row r="32" spans="1:27" s="50" customFormat="1" ht="12.75" customHeight="1" x14ac:dyDescent="0.2">
      <c r="A32" s="41"/>
      <c r="B32" s="42">
        <v>1</v>
      </c>
      <c r="C32" s="43">
        <v>1</v>
      </c>
      <c r="D32" s="43">
        <v>1</v>
      </c>
      <c r="E32" s="44">
        <v>4.7169999999999997E-2</v>
      </c>
      <c r="F32" s="45">
        <v>2.7400000000000001E-2</v>
      </c>
      <c r="G32" s="46">
        <v>6.019E-2</v>
      </c>
      <c r="H32" s="44">
        <v>0.14735000000000001</v>
      </c>
      <c r="I32" s="45">
        <v>7.9570000000000002E-2</v>
      </c>
      <c r="J32" s="46">
        <v>0.12667999999999999</v>
      </c>
      <c r="K32" s="44">
        <v>0.30636000000000002</v>
      </c>
      <c r="L32" s="45">
        <v>0.13555</v>
      </c>
      <c r="M32" s="46">
        <v>0.30902000000000002</v>
      </c>
      <c r="N32" s="47"/>
      <c r="O32" s="44">
        <v>0.37119999999999997</v>
      </c>
      <c r="P32" s="45">
        <v>0.64380999999999999</v>
      </c>
      <c r="Q32" s="45">
        <v>0.42136000000000001</v>
      </c>
      <c r="R32" s="44">
        <v>8.1269999999999995E-2</v>
      </c>
      <c r="S32" s="45">
        <v>4.079E-2</v>
      </c>
      <c r="T32" s="46">
        <v>5.3499999999999999E-2</v>
      </c>
      <c r="U32" s="44">
        <v>2.2790000000000001E-2</v>
      </c>
      <c r="V32" s="45">
        <v>3.2629999999999999E-2</v>
      </c>
      <c r="W32" s="46">
        <v>1.259E-2</v>
      </c>
      <c r="X32" s="44">
        <v>2.385E-2</v>
      </c>
      <c r="Y32" s="45">
        <v>4.0250000000000001E-2</v>
      </c>
      <c r="Z32" s="48">
        <v>1.6660000000000001E-2</v>
      </c>
      <c r="AA32" s="49"/>
    </row>
    <row r="33" spans="1:27" s="40" customFormat="1" ht="12.75" customHeight="1" x14ac:dyDescent="0.2">
      <c r="A33" s="41" t="s">
        <v>31</v>
      </c>
      <c r="B33" s="34">
        <v>19652</v>
      </c>
      <c r="C33" s="34">
        <v>604030</v>
      </c>
      <c r="D33" s="37">
        <v>205520</v>
      </c>
      <c r="E33" s="34">
        <v>1250</v>
      </c>
      <c r="F33" s="34">
        <v>15193</v>
      </c>
      <c r="G33" s="37">
        <v>15623</v>
      </c>
      <c r="H33" s="34">
        <v>3076</v>
      </c>
      <c r="I33" s="34">
        <v>59746</v>
      </c>
      <c r="J33" s="37">
        <v>27351</v>
      </c>
      <c r="K33" s="34">
        <v>6966</v>
      </c>
      <c r="L33" s="34">
        <v>100111</v>
      </c>
      <c r="M33" s="37">
        <v>71071</v>
      </c>
      <c r="N33" s="47" t="s">
        <v>31</v>
      </c>
      <c r="O33" s="34">
        <v>6613</v>
      </c>
      <c r="P33" s="34">
        <v>375744</v>
      </c>
      <c r="Q33" s="37">
        <v>78204</v>
      </c>
      <c r="R33" s="34">
        <v>1258</v>
      </c>
      <c r="S33" s="34">
        <v>26280</v>
      </c>
      <c r="T33" s="37">
        <v>9486</v>
      </c>
      <c r="U33" s="34">
        <v>56</v>
      </c>
      <c r="V33" s="34">
        <v>14879</v>
      </c>
      <c r="W33" s="37">
        <v>577</v>
      </c>
      <c r="X33" s="34">
        <v>433</v>
      </c>
      <c r="Y33" s="34">
        <v>12077</v>
      </c>
      <c r="Z33" s="38">
        <v>3208</v>
      </c>
      <c r="AA33" s="39"/>
    </row>
    <row r="34" spans="1:27" s="50" customFormat="1" ht="12.75" customHeight="1" x14ac:dyDescent="0.2">
      <c r="A34" s="41"/>
      <c r="B34" s="42">
        <v>1</v>
      </c>
      <c r="C34" s="43">
        <v>1</v>
      </c>
      <c r="D34" s="43">
        <v>1</v>
      </c>
      <c r="E34" s="44">
        <v>6.361E-2</v>
      </c>
      <c r="F34" s="45">
        <v>2.5149999999999999E-2</v>
      </c>
      <c r="G34" s="46">
        <v>7.6020000000000004E-2</v>
      </c>
      <c r="H34" s="44">
        <v>0.15651999999999999</v>
      </c>
      <c r="I34" s="45">
        <v>9.8909999999999998E-2</v>
      </c>
      <c r="J34" s="46">
        <v>0.13308</v>
      </c>
      <c r="K34" s="44">
        <v>0.35447000000000001</v>
      </c>
      <c r="L34" s="45">
        <v>0.16574</v>
      </c>
      <c r="M34" s="46">
        <v>0.34581000000000001</v>
      </c>
      <c r="N34" s="47"/>
      <c r="O34" s="44">
        <v>0.33650999999999998</v>
      </c>
      <c r="P34" s="45">
        <v>0.62205999999999995</v>
      </c>
      <c r="Q34" s="45">
        <v>0.38052000000000002</v>
      </c>
      <c r="R34" s="44">
        <v>6.4009999999999997E-2</v>
      </c>
      <c r="S34" s="45">
        <v>4.351E-2</v>
      </c>
      <c r="T34" s="46">
        <v>4.616E-2</v>
      </c>
      <c r="U34" s="44">
        <v>2.8500000000000001E-3</v>
      </c>
      <c r="V34" s="45">
        <v>2.4629999999999999E-2</v>
      </c>
      <c r="W34" s="46">
        <v>2.81E-3</v>
      </c>
      <c r="X34" s="44">
        <v>2.2030000000000001E-2</v>
      </c>
      <c r="Y34" s="45">
        <v>1.9990000000000001E-2</v>
      </c>
      <c r="Z34" s="48">
        <v>1.5610000000000001E-2</v>
      </c>
      <c r="AA34" s="49"/>
    </row>
    <row r="35" spans="1:27" s="40" customFormat="1" ht="12.75" customHeight="1" x14ac:dyDescent="0.2">
      <c r="A35" s="52" t="s">
        <v>32</v>
      </c>
      <c r="B35" s="53">
        <v>6681</v>
      </c>
      <c r="C35" s="54">
        <v>240243</v>
      </c>
      <c r="D35" s="55">
        <v>73729</v>
      </c>
      <c r="E35" s="54">
        <v>533</v>
      </c>
      <c r="F35" s="54">
        <v>7093</v>
      </c>
      <c r="G35" s="55">
        <v>8647</v>
      </c>
      <c r="H35" s="54">
        <v>1120</v>
      </c>
      <c r="I35" s="54">
        <v>22589</v>
      </c>
      <c r="J35" s="55">
        <v>10288</v>
      </c>
      <c r="K35" s="54">
        <v>2011</v>
      </c>
      <c r="L35" s="54">
        <v>31978</v>
      </c>
      <c r="M35" s="55">
        <v>21499</v>
      </c>
      <c r="N35" s="56" t="s">
        <v>32</v>
      </c>
      <c r="O35" s="34">
        <v>2290</v>
      </c>
      <c r="P35" s="34">
        <v>147672</v>
      </c>
      <c r="Q35" s="37">
        <v>27909</v>
      </c>
      <c r="R35" s="54">
        <v>450</v>
      </c>
      <c r="S35" s="54">
        <v>7612</v>
      </c>
      <c r="T35" s="55">
        <v>3107</v>
      </c>
      <c r="U35" s="54">
        <v>66</v>
      </c>
      <c r="V35" s="54">
        <v>11520</v>
      </c>
      <c r="W35" s="55">
        <v>502</v>
      </c>
      <c r="X35" s="54">
        <v>211</v>
      </c>
      <c r="Y35" s="54">
        <v>11779</v>
      </c>
      <c r="Z35" s="57">
        <v>1777</v>
      </c>
      <c r="AA35" s="39"/>
    </row>
    <row r="36" spans="1:27" s="50" customFormat="1" ht="12.75" customHeight="1" x14ac:dyDescent="0.2">
      <c r="A36" s="58"/>
      <c r="B36" s="59">
        <v>1</v>
      </c>
      <c r="C36" s="60">
        <v>1</v>
      </c>
      <c r="D36" s="60">
        <v>1</v>
      </c>
      <c r="E36" s="61">
        <v>7.9780000000000004E-2</v>
      </c>
      <c r="F36" s="62">
        <v>2.9520000000000001E-2</v>
      </c>
      <c r="G36" s="63">
        <v>0.11728</v>
      </c>
      <c r="H36" s="61">
        <v>0.16764000000000001</v>
      </c>
      <c r="I36" s="62">
        <v>9.4030000000000002E-2</v>
      </c>
      <c r="J36" s="63">
        <v>0.13954</v>
      </c>
      <c r="K36" s="61">
        <v>0.30099999999999999</v>
      </c>
      <c r="L36" s="62">
        <v>0.13311000000000001</v>
      </c>
      <c r="M36" s="63">
        <v>0.29159000000000002</v>
      </c>
      <c r="N36" s="64"/>
      <c r="O36" s="65">
        <v>0.34276000000000001</v>
      </c>
      <c r="P36" s="66">
        <v>0.61468</v>
      </c>
      <c r="Q36" s="66">
        <v>0.37852999999999998</v>
      </c>
      <c r="R36" s="61">
        <v>6.7360000000000003E-2</v>
      </c>
      <c r="S36" s="62">
        <v>3.168E-2</v>
      </c>
      <c r="T36" s="63">
        <v>4.2139999999999997E-2</v>
      </c>
      <c r="U36" s="61">
        <v>9.8799999999999999E-3</v>
      </c>
      <c r="V36" s="62">
        <v>4.795E-2</v>
      </c>
      <c r="W36" s="63">
        <v>6.8100000000000001E-3</v>
      </c>
      <c r="X36" s="61">
        <v>3.1579999999999997E-2</v>
      </c>
      <c r="Y36" s="62">
        <v>4.9029999999999997E-2</v>
      </c>
      <c r="Z36" s="67">
        <v>2.41E-2</v>
      </c>
      <c r="AA36" s="49"/>
    </row>
    <row r="37" spans="1:27" s="51" customFormat="1" ht="12.75" customHeight="1" x14ac:dyDescent="0.2">
      <c r="A37" s="68" t="s">
        <v>33</v>
      </c>
      <c r="B37" s="69">
        <v>476701</v>
      </c>
      <c r="C37" s="69">
        <v>14479022</v>
      </c>
      <c r="D37" s="70">
        <v>5110707</v>
      </c>
      <c r="E37" s="69">
        <v>32693</v>
      </c>
      <c r="F37" s="69">
        <v>417491</v>
      </c>
      <c r="G37" s="70">
        <v>471636</v>
      </c>
      <c r="H37" s="69">
        <v>78209</v>
      </c>
      <c r="I37" s="69">
        <v>1231639</v>
      </c>
      <c r="J37" s="70">
        <v>719937</v>
      </c>
      <c r="K37" s="69">
        <v>160118</v>
      </c>
      <c r="L37" s="69">
        <v>2216910</v>
      </c>
      <c r="M37" s="70">
        <v>1731574</v>
      </c>
      <c r="N37" s="71" t="s">
        <v>33</v>
      </c>
      <c r="O37" s="72">
        <v>159795</v>
      </c>
      <c r="P37" s="73">
        <v>8754758</v>
      </c>
      <c r="Q37" s="74">
        <v>1816507</v>
      </c>
      <c r="R37" s="69">
        <v>32935</v>
      </c>
      <c r="S37" s="69">
        <v>743834</v>
      </c>
      <c r="T37" s="70">
        <v>243563</v>
      </c>
      <c r="U37" s="69">
        <v>6633</v>
      </c>
      <c r="V37" s="69">
        <v>715207</v>
      </c>
      <c r="W37" s="70">
        <v>69720</v>
      </c>
      <c r="X37" s="69">
        <v>6318</v>
      </c>
      <c r="Y37" s="69">
        <v>399183</v>
      </c>
      <c r="Z37" s="75">
        <v>57770</v>
      </c>
      <c r="AA37" s="76"/>
    </row>
    <row r="38" spans="1:27" s="86" customFormat="1" ht="12.75" customHeight="1" thickBot="1" x14ac:dyDescent="0.25">
      <c r="A38" s="77"/>
      <c r="B38" s="78">
        <v>1</v>
      </c>
      <c r="C38" s="79">
        <v>1</v>
      </c>
      <c r="D38" s="79">
        <v>1</v>
      </c>
      <c r="E38" s="80">
        <v>6.8580000000000002E-2</v>
      </c>
      <c r="F38" s="81">
        <v>2.8830000000000001E-2</v>
      </c>
      <c r="G38" s="82">
        <v>9.2280000000000001E-2</v>
      </c>
      <c r="H38" s="80">
        <v>0.16406000000000001</v>
      </c>
      <c r="I38" s="81">
        <v>8.5059999999999997E-2</v>
      </c>
      <c r="J38" s="82">
        <v>0.14087</v>
      </c>
      <c r="K38" s="80">
        <v>0.33589000000000002</v>
      </c>
      <c r="L38" s="81">
        <v>0.15311</v>
      </c>
      <c r="M38" s="82">
        <v>0.33881</v>
      </c>
      <c r="N38" s="83"/>
      <c r="O38" s="80">
        <v>0.33521000000000001</v>
      </c>
      <c r="P38" s="81">
        <v>0.60465000000000002</v>
      </c>
      <c r="Q38" s="81">
        <v>0.35543000000000002</v>
      </c>
      <c r="R38" s="80">
        <v>6.9089999999999999E-2</v>
      </c>
      <c r="S38" s="81">
        <v>5.1369999999999999E-2</v>
      </c>
      <c r="T38" s="82">
        <v>4.7660000000000001E-2</v>
      </c>
      <c r="U38" s="80">
        <v>1.391E-2</v>
      </c>
      <c r="V38" s="81">
        <v>4.9399999999999999E-2</v>
      </c>
      <c r="W38" s="82">
        <v>1.3639999999999999E-2</v>
      </c>
      <c r="X38" s="80">
        <v>1.325E-2</v>
      </c>
      <c r="Y38" s="81">
        <v>2.7570000000000001E-2</v>
      </c>
      <c r="Z38" s="84">
        <v>1.1299999999999999E-2</v>
      </c>
      <c r="AA38" s="85"/>
    </row>
    <row r="39" spans="1:27" s="31" customFormat="1" x14ac:dyDescent="0.2">
      <c r="A39" s="87"/>
      <c r="E39" s="87"/>
      <c r="F39" s="87"/>
      <c r="G39" s="87"/>
      <c r="H39" s="87"/>
      <c r="I39" s="87"/>
      <c r="J39" s="87"/>
      <c r="K39" s="87"/>
      <c r="L39" s="87"/>
      <c r="M39" s="87"/>
      <c r="N39" s="88"/>
    </row>
    <row r="40" spans="1:27" s="89" customFormat="1" ht="11.25" x14ac:dyDescent="0.2">
      <c r="A40" s="89" t="str">
        <f>"Anmerkungen. Datengrundlage: Volkshochschul-Statistik "&amp;[1]Hilfswerte!B1&amp;"; Basis: "&amp;[1]Tabelle1!$C$36&amp;" vhs."</f>
        <v>Anmerkungen. Datengrundlage: Volkshochschul-Statistik 2023; Basis: 822 vhs.</v>
      </c>
      <c r="N40" s="89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1" spans="1:27" s="89" customFormat="1" ht="11.25" x14ac:dyDescent="0.2">
      <c r="A41" s="90" t="s">
        <v>34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</row>
    <row r="42" spans="1:27" s="89" customFormat="1" ht="11.25" x14ac:dyDescent="0.2">
      <c r="A42" s="91" t="s">
        <v>35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</row>
    <row r="43" spans="1:27" s="89" customFormat="1" ht="11.25" x14ac:dyDescent="0.2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</row>
    <row r="44" spans="1:27" s="31" customFormat="1" x14ac:dyDescent="0.2">
      <c r="A44" s="89" t="str">
        <f>[1]Tabelle1!$A$41</f>
        <v>Siehe Bericht: Ortmanns, V.; Lux, T.; Bachem, A.; Horn, H. (2024): Volkshochschul-Statistik – 62. Folge, Berichtsjahr 2023 (Version 2.0.0).</v>
      </c>
      <c r="N44" s="89" t="str">
        <f>[1]Tabelle1!$A$41</f>
        <v>Siehe Bericht: Ortmanns, V.; Lux, T.; Bachem, A.; Horn, H. (2024): Volkshochschul-Statistik – 62. Folge, Berichtsjahr 2023 (Version 2.0.0).</v>
      </c>
    </row>
    <row r="45" spans="1:27" s="31" customFormat="1" x14ac:dyDescent="0.2">
      <c r="A45" s="93" t="str">
        <f>[1]Tabelle1!A42</f>
        <v>Bitte verwenden Sie zur Zitation die DOI der Online-Publikation: https://doi.org/10.3278/9783763977949.</v>
      </c>
      <c r="N45" s="93" t="str">
        <f>[1]Tabelle1!A42</f>
        <v>Bitte verwenden Sie zur Zitation die DOI der Online-Publikation: https://doi.org/10.3278/9783763977949.</v>
      </c>
    </row>
    <row r="46" spans="1:27" s="31" customFormat="1" x14ac:dyDescent="0.2"/>
    <row r="47" spans="1:27" s="31" customFormat="1" x14ac:dyDescent="0.2">
      <c r="A47" s="93" t="s">
        <v>36</v>
      </c>
      <c r="N47" s="93" t="s">
        <v>36</v>
      </c>
    </row>
    <row r="51" spans="1:1" ht="44.25" x14ac:dyDescent="0.55000000000000004">
      <c r="A51" s="94" t="s">
        <v>37</v>
      </c>
    </row>
  </sheetData>
  <mergeCells count="50">
    <mergeCell ref="A35:A36"/>
    <mergeCell ref="N35:N36"/>
    <mergeCell ref="A37:A38"/>
    <mergeCell ref="N37:N38"/>
    <mergeCell ref="A41:M41"/>
    <mergeCell ref="A29:A30"/>
    <mergeCell ref="N29:N30"/>
    <mergeCell ref="A31:A32"/>
    <mergeCell ref="N31:N32"/>
    <mergeCell ref="A33:A34"/>
    <mergeCell ref="N33:N34"/>
    <mergeCell ref="A23:A24"/>
    <mergeCell ref="N23:N24"/>
    <mergeCell ref="A25:A26"/>
    <mergeCell ref="N25:N26"/>
    <mergeCell ref="A27:A28"/>
    <mergeCell ref="N27:N28"/>
    <mergeCell ref="A17:A18"/>
    <mergeCell ref="N17:N18"/>
    <mergeCell ref="A19:A20"/>
    <mergeCell ref="N19:N20"/>
    <mergeCell ref="A21:A22"/>
    <mergeCell ref="N21:N22"/>
    <mergeCell ref="N9:N10"/>
    <mergeCell ref="A11:A12"/>
    <mergeCell ref="N11:N12"/>
    <mergeCell ref="A13:A14"/>
    <mergeCell ref="N13:N14"/>
    <mergeCell ref="A15:A16"/>
    <mergeCell ref="N15:N16"/>
    <mergeCell ref="O3:Q3"/>
    <mergeCell ref="R3:T3"/>
    <mergeCell ref="U3:W3"/>
    <mergeCell ref="X3:Z3"/>
    <mergeCell ref="AB3:AF11"/>
    <mergeCell ref="A5:A6"/>
    <mergeCell ref="N5:N6"/>
    <mergeCell ref="A7:A8"/>
    <mergeCell ref="N7:N8"/>
    <mergeCell ref="A9:A10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</mergeCells>
  <conditionalFormatting sqref="A6 A8 A10 A12 A14 A16 A18 A20 A22 A24 A26 A28 A30 A32 A34 A36">
    <cfRule type="cellIs" dxfId="160" priority="22" stopIfTrue="1" operator="equal">
      <formula>1</formula>
    </cfRule>
    <cfRule type="cellIs" dxfId="159" priority="23" stopIfTrue="1" operator="lessThan">
      <formula>0.0005</formula>
    </cfRule>
  </conditionalFormatting>
  <conditionalFormatting sqref="A5:Z5">
    <cfRule type="cellIs" dxfId="158" priority="17" stopIfTrue="1" operator="equal">
      <formula>0</formula>
    </cfRule>
  </conditionalFormatting>
  <conditionalFormatting sqref="A9:Z9">
    <cfRule type="cellIs" dxfId="157" priority="15" stopIfTrue="1" operator="equal">
      <formula>0</formula>
    </cfRule>
  </conditionalFormatting>
  <conditionalFormatting sqref="A11:Z11">
    <cfRule type="cellIs" dxfId="156" priority="14" stopIfTrue="1" operator="equal">
      <formula>0</formula>
    </cfRule>
  </conditionalFormatting>
  <conditionalFormatting sqref="A13:Z13">
    <cfRule type="cellIs" dxfId="155" priority="13" stopIfTrue="1" operator="equal">
      <formula>0</formula>
    </cfRule>
  </conditionalFormatting>
  <conditionalFormatting sqref="A15:Z15">
    <cfRule type="cellIs" dxfId="154" priority="12" stopIfTrue="1" operator="equal">
      <formula>0</formula>
    </cfRule>
  </conditionalFormatting>
  <conditionalFormatting sqref="A17:Z17">
    <cfRule type="cellIs" dxfId="153" priority="11" stopIfTrue="1" operator="equal">
      <formula>0</formula>
    </cfRule>
  </conditionalFormatting>
  <conditionalFormatting sqref="A19:Z19">
    <cfRule type="cellIs" dxfId="152" priority="10" stopIfTrue="1" operator="equal">
      <formula>0</formula>
    </cfRule>
  </conditionalFormatting>
  <conditionalFormatting sqref="A21:Z21">
    <cfRule type="cellIs" dxfId="151" priority="9" stopIfTrue="1" operator="equal">
      <formula>0</formula>
    </cfRule>
  </conditionalFormatting>
  <conditionalFormatting sqref="A23:Z23">
    <cfRule type="cellIs" dxfId="150" priority="8" stopIfTrue="1" operator="equal">
      <formula>0</formula>
    </cfRule>
  </conditionalFormatting>
  <conditionalFormatting sqref="A25:Z25">
    <cfRule type="cellIs" dxfId="149" priority="7" stopIfTrue="1" operator="equal">
      <formula>0</formula>
    </cfRule>
  </conditionalFormatting>
  <conditionalFormatting sqref="A27:Z27">
    <cfRule type="cellIs" dxfId="148" priority="6" stopIfTrue="1" operator="equal">
      <formula>0</formula>
    </cfRule>
  </conditionalFormatting>
  <conditionalFormatting sqref="A29:Z29">
    <cfRule type="cellIs" dxfId="147" priority="5" stopIfTrue="1" operator="equal">
      <formula>0</formula>
    </cfRule>
  </conditionalFormatting>
  <conditionalFormatting sqref="A31:Z31">
    <cfRule type="cellIs" dxfId="146" priority="4" stopIfTrue="1" operator="equal">
      <formula>0</formula>
    </cfRule>
  </conditionalFormatting>
  <conditionalFormatting sqref="A33:Z33">
    <cfRule type="cellIs" dxfId="145" priority="3" stopIfTrue="1" operator="equal">
      <formula>0</formula>
    </cfRule>
  </conditionalFormatting>
  <conditionalFormatting sqref="A35:Z35">
    <cfRule type="cellIs" dxfId="144" priority="2" stopIfTrue="1" operator="equal">
      <formula>0</formula>
    </cfRule>
  </conditionalFormatting>
  <conditionalFormatting sqref="B7:M7">
    <cfRule type="cellIs" dxfId="143" priority="19" stopIfTrue="1" operator="equal">
      <formula>0</formula>
    </cfRule>
  </conditionalFormatting>
  <conditionalFormatting sqref="B37:M37">
    <cfRule type="cellIs" dxfId="142" priority="18" stopIfTrue="1" operator="equal">
      <formula>0</formula>
    </cfRule>
  </conditionalFormatting>
  <conditionalFormatting sqref="N6 N8 N10 N12 N14 N16 N18 N20 N22 N24 N26 N28 N30 N32 N34 N36">
    <cfRule type="cellIs" dxfId="141" priority="20" stopIfTrue="1" operator="equal">
      <formula>1</formula>
    </cfRule>
    <cfRule type="cellIs" dxfId="140" priority="21" stopIfTrue="1" operator="lessThan">
      <formula>0.0005</formula>
    </cfRule>
  </conditionalFormatting>
  <conditionalFormatting sqref="O7:Z7">
    <cfRule type="cellIs" dxfId="139" priority="16" stopIfTrue="1" operator="equal">
      <formula>0</formula>
    </cfRule>
  </conditionalFormatting>
  <conditionalFormatting sqref="O37:Z37">
    <cfRule type="cellIs" dxfId="138" priority="1" stopIfTrue="1" operator="equal">
      <formula>0</formula>
    </cfRule>
  </conditionalFormatting>
  <hyperlinks>
    <hyperlink ref="A45" r:id="rId1" display="Bitte verwenden Sie zur Zitation die DOI der Online-Publikation: https://doi.org/10.3278/9783763977116." xr:uid="{EDACAF27-B9B3-409C-9156-E99A0B9C9EB2}"/>
    <hyperlink ref="N45" r:id="rId2" display="Bitte verwenden Sie zur Zitation die DOI der Online-Publikation: https://doi.org/10.3278/9783763977116." xr:uid="{F8616630-A2D4-40C8-BA1B-128A45A66C72}"/>
    <hyperlink ref="A47" r:id="rId3" xr:uid="{099AC960-B1B7-46FA-A118-4C0BEE83740D}"/>
    <hyperlink ref="N47" r:id="rId4" xr:uid="{2A87408B-AFA6-497D-B6F0-342759DB2940}"/>
  </hyperlinks>
  <pageMargins left="0.78740157480314965" right="0.78740157480314965" top="0.98425196850393704" bottom="0.98425196850393704" header="0.51181102362204722" footer="0.51181102362204722"/>
  <pageSetup paperSize="9" scale="65" orientation="landscape" r:id="rId5"/>
  <headerFooter scaleWithDoc="0" alignWithMargins="0"/>
  <colBreaks count="1" manualBreakCount="1">
    <brk id="13" max="44" man="1"/>
  </colBreaks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2CC1E-ECA4-4688-B4D0-67B94D27C6DB}">
  <sheetPr>
    <pageSetUpPr fitToPage="1"/>
  </sheetPr>
  <dimension ref="A1:T50"/>
  <sheetViews>
    <sheetView view="pageBreakPreview" topLeftCell="A7" zoomScaleNormal="90" zoomScaleSheetLayoutView="100" workbookViewId="0">
      <selection activeCell="X30" sqref="X30"/>
    </sheetView>
  </sheetViews>
  <sheetFormatPr baseColWidth="10" defaultRowHeight="12.75" x14ac:dyDescent="0.2"/>
  <cols>
    <col min="1" max="1" width="6.75" style="32" customWidth="1"/>
    <col min="2" max="19" width="9.125" style="32" customWidth="1"/>
    <col min="20" max="20" width="2.375" style="31" customWidth="1"/>
    <col min="21" max="256" width="11" style="32"/>
    <col min="257" max="257" width="6.75" style="32" customWidth="1"/>
    <col min="258" max="275" width="9.125" style="32" customWidth="1"/>
    <col min="276" max="276" width="2.375" style="32" customWidth="1"/>
    <col min="277" max="512" width="11" style="32"/>
    <col min="513" max="513" width="6.75" style="32" customWidth="1"/>
    <col min="514" max="531" width="9.125" style="32" customWidth="1"/>
    <col min="532" max="532" width="2.375" style="32" customWidth="1"/>
    <col min="533" max="768" width="11" style="32"/>
    <col min="769" max="769" width="6.75" style="32" customWidth="1"/>
    <col min="770" max="787" width="9.125" style="32" customWidth="1"/>
    <col min="788" max="788" width="2.375" style="32" customWidth="1"/>
    <col min="789" max="1024" width="11" style="32"/>
    <col min="1025" max="1025" width="6.75" style="32" customWidth="1"/>
    <col min="1026" max="1043" width="9.125" style="32" customWidth="1"/>
    <col min="1044" max="1044" width="2.375" style="32" customWidth="1"/>
    <col min="1045" max="1280" width="11" style="32"/>
    <col min="1281" max="1281" width="6.75" style="32" customWidth="1"/>
    <col min="1282" max="1299" width="9.125" style="32" customWidth="1"/>
    <col min="1300" max="1300" width="2.375" style="32" customWidth="1"/>
    <col min="1301" max="1536" width="11" style="32"/>
    <col min="1537" max="1537" width="6.75" style="32" customWidth="1"/>
    <col min="1538" max="1555" width="9.125" style="32" customWidth="1"/>
    <col min="1556" max="1556" width="2.375" style="32" customWidth="1"/>
    <col min="1557" max="1792" width="11" style="32"/>
    <col min="1793" max="1793" width="6.75" style="32" customWidth="1"/>
    <col min="1794" max="1811" width="9.125" style="32" customWidth="1"/>
    <col min="1812" max="1812" width="2.375" style="32" customWidth="1"/>
    <col min="1813" max="2048" width="11" style="32"/>
    <col min="2049" max="2049" width="6.75" style="32" customWidth="1"/>
    <col min="2050" max="2067" width="9.125" style="32" customWidth="1"/>
    <col min="2068" max="2068" width="2.375" style="32" customWidth="1"/>
    <col min="2069" max="2304" width="11" style="32"/>
    <col min="2305" max="2305" width="6.75" style="32" customWidth="1"/>
    <col min="2306" max="2323" width="9.125" style="32" customWidth="1"/>
    <col min="2324" max="2324" width="2.375" style="32" customWidth="1"/>
    <col min="2325" max="2560" width="11" style="32"/>
    <col min="2561" max="2561" width="6.75" style="32" customWidth="1"/>
    <col min="2562" max="2579" width="9.125" style="32" customWidth="1"/>
    <col min="2580" max="2580" width="2.375" style="32" customWidth="1"/>
    <col min="2581" max="2816" width="11" style="32"/>
    <col min="2817" max="2817" width="6.75" style="32" customWidth="1"/>
    <col min="2818" max="2835" width="9.125" style="32" customWidth="1"/>
    <col min="2836" max="2836" width="2.375" style="32" customWidth="1"/>
    <col min="2837" max="3072" width="11" style="32"/>
    <col min="3073" max="3073" width="6.75" style="32" customWidth="1"/>
    <col min="3074" max="3091" width="9.125" style="32" customWidth="1"/>
    <col min="3092" max="3092" width="2.375" style="32" customWidth="1"/>
    <col min="3093" max="3328" width="11" style="32"/>
    <col min="3329" max="3329" width="6.75" style="32" customWidth="1"/>
    <col min="3330" max="3347" width="9.125" style="32" customWidth="1"/>
    <col min="3348" max="3348" width="2.375" style="32" customWidth="1"/>
    <col min="3349" max="3584" width="11" style="32"/>
    <col min="3585" max="3585" width="6.75" style="32" customWidth="1"/>
    <col min="3586" max="3603" width="9.125" style="32" customWidth="1"/>
    <col min="3604" max="3604" width="2.375" style="32" customWidth="1"/>
    <col min="3605" max="3840" width="11" style="32"/>
    <col min="3841" max="3841" width="6.75" style="32" customWidth="1"/>
    <col min="3842" max="3859" width="9.125" style="32" customWidth="1"/>
    <col min="3860" max="3860" width="2.375" style="32" customWidth="1"/>
    <col min="3861" max="4096" width="11" style="32"/>
    <col min="4097" max="4097" width="6.75" style="32" customWidth="1"/>
    <col min="4098" max="4115" width="9.125" style="32" customWidth="1"/>
    <col min="4116" max="4116" width="2.375" style="32" customWidth="1"/>
    <col min="4117" max="4352" width="11" style="32"/>
    <col min="4353" max="4353" width="6.75" style="32" customWidth="1"/>
    <col min="4354" max="4371" width="9.125" style="32" customWidth="1"/>
    <col min="4372" max="4372" width="2.375" style="32" customWidth="1"/>
    <col min="4373" max="4608" width="11" style="32"/>
    <col min="4609" max="4609" width="6.75" style="32" customWidth="1"/>
    <col min="4610" max="4627" width="9.125" style="32" customWidth="1"/>
    <col min="4628" max="4628" width="2.375" style="32" customWidth="1"/>
    <col min="4629" max="4864" width="11" style="32"/>
    <col min="4865" max="4865" width="6.75" style="32" customWidth="1"/>
    <col min="4866" max="4883" width="9.125" style="32" customWidth="1"/>
    <col min="4884" max="4884" width="2.375" style="32" customWidth="1"/>
    <col min="4885" max="5120" width="11" style="32"/>
    <col min="5121" max="5121" width="6.75" style="32" customWidth="1"/>
    <col min="5122" max="5139" width="9.125" style="32" customWidth="1"/>
    <col min="5140" max="5140" width="2.375" style="32" customWidth="1"/>
    <col min="5141" max="5376" width="11" style="32"/>
    <col min="5377" max="5377" width="6.75" style="32" customWidth="1"/>
    <col min="5378" max="5395" width="9.125" style="32" customWidth="1"/>
    <col min="5396" max="5396" width="2.375" style="32" customWidth="1"/>
    <col min="5397" max="5632" width="11" style="32"/>
    <col min="5633" max="5633" width="6.75" style="32" customWidth="1"/>
    <col min="5634" max="5651" width="9.125" style="32" customWidth="1"/>
    <col min="5652" max="5652" width="2.375" style="32" customWidth="1"/>
    <col min="5653" max="5888" width="11" style="32"/>
    <col min="5889" max="5889" width="6.75" style="32" customWidth="1"/>
    <col min="5890" max="5907" width="9.125" style="32" customWidth="1"/>
    <col min="5908" max="5908" width="2.375" style="32" customWidth="1"/>
    <col min="5909" max="6144" width="11" style="32"/>
    <col min="6145" max="6145" width="6.75" style="32" customWidth="1"/>
    <col min="6146" max="6163" width="9.125" style="32" customWidth="1"/>
    <col min="6164" max="6164" width="2.375" style="32" customWidth="1"/>
    <col min="6165" max="6400" width="11" style="32"/>
    <col min="6401" max="6401" width="6.75" style="32" customWidth="1"/>
    <col min="6402" max="6419" width="9.125" style="32" customWidth="1"/>
    <col min="6420" max="6420" width="2.375" style="32" customWidth="1"/>
    <col min="6421" max="6656" width="11" style="32"/>
    <col min="6657" max="6657" width="6.75" style="32" customWidth="1"/>
    <col min="6658" max="6675" width="9.125" style="32" customWidth="1"/>
    <col min="6676" max="6676" width="2.375" style="32" customWidth="1"/>
    <col min="6677" max="6912" width="11" style="32"/>
    <col min="6913" max="6913" width="6.75" style="32" customWidth="1"/>
    <col min="6914" max="6931" width="9.125" style="32" customWidth="1"/>
    <col min="6932" max="6932" width="2.375" style="32" customWidth="1"/>
    <col min="6933" max="7168" width="11" style="32"/>
    <col min="7169" max="7169" width="6.75" style="32" customWidth="1"/>
    <col min="7170" max="7187" width="9.125" style="32" customWidth="1"/>
    <col min="7188" max="7188" width="2.375" style="32" customWidth="1"/>
    <col min="7189" max="7424" width="11" style="32"/>
    <col min="7425" max="7425" width="6.75" style="32" customWidth="1"/>
    <col min="7426" max="7443" width="9.125" style="32" customWidth="1"/>
    <col min="7444" max="7444" width="2.375" style="32" customWidth="1"/>
    <col min="7445" max="7680" width="11" style="32"/>
    <col min="7681" max="7681" width="6.75" style="32" customWidth="1"/>
    <col min="7682" max="7699" width="9.125" style="32" customWidth="1"/>
    <col min="7700" max="7700" width="2.375" style="32" customWidth="1"/>
    <col min="7701" max="7936" width="11" style="32"/>
    <col min="7937" max="7937" width="6.75" style="32" customWidth="1"/>
    <col min="7938" max="7955" width="9.125" style="32" customWidth="1"/>
    <col min="7956" max="7956" width="2.375" style="32" customWidth="1"/>
    <col min="7957" max="8192" width="11" style="32"/>
    <col min="8193" max="8193" width="6.75" style="32" customWidth="1"/>
    <col min="8194" max="8211" width="9.125" style="32" customWidth="1"/>
    <col min="8212" max="8212" width="2.375" style="32" customWidth="1"/>
    <col min="8213" max="8448" width="11" style="32"/>
    <col min="8449" max="8449" width="6.75" style="32" customWidth="1"/>
    <col min="8450" max="8467" width="9.125" style="32" customWidth="1"/>
    <col min="8468" max="8468" width="2.375" style="32" customWidth="1"/>
    <col min="8469" max="8704" width="11" style="32"/>
    <col min="8705" max="8705" width="6.75" style="32" customWidth="1"/>
    <col min="8706" max="8723" width="9.125" style="32" customWidth="1"/>
    <col min="8724" max="8724" width="2.375" style="32" customWidth="1"/>
    <col min="8725" max="8960" width="11" style="32"/>
    <col min="8961" max="8961" width="6.75" style="32" customWidth="1"/>
    <col min="8962" max="8979" width="9.125" style="32" customWidth="1"/>
    <col min="8980" max="8980" width="2.375" style="32" customWidth="1"/>
    <col min="8981" max="9216" width="11" style="32"/>
    <col min="9217" max="9217" width="6.75" style="32" customWidth="1"/>
    <col min="9218" max="9235" width="9.125" style="32" customWidth="1"/>
    <col min="9236" max="9236" width="2.375" style="32" customWidth="1"/>
    <col min="9237" max="9472" width="11" style="32"/>
    <col min="9473" max="9473" width="6.75" style="32" customWidth="1"/>
    <col min="9474" max="9491" width="9.125" style="32" customWidth="1"/>
    <col min="9492" max="9492" width="2.375" style="32" customWidth="1"/>
    <col min="9493" max="9728" width="11" style="32"/>
    <col min="9729" max="9729" width="6.75" style="32" customWidth="1"/>
    <col min="9730" max="9747" width="9.125" style="32" customWidth="1"/>
    <col min="9748" max="9748" width="2.375" style="32" customWidth="1"/>
    <col min="9749" max="9984" width="11" style="32"/>
    <col min="9985" max="9985" width="6.75" style="32" customWidth="1"/>
    <col min="9986" max="10003" width="9.125" style="32" customWidth="1"/>
    <col min="10004" max="10004" width="2.375" style="32" customWidth="1"/>
    <col min="10005" max="10240" width="11" style="32"/>
    <col min="10241" max="10241" width="6.75" style="32" customWidth="1"/>
    <col min="10242" max="10259" width="9.125" style="32" customWidth="1"/>
    <col min="10260" max="10260" width="2.375" style="32" customWidth="1"/>
    <col min="10261" max="10496" width="11" style="32"/>
    <col min="10497" max="10497" width="6.75" style="32" customWidth="1"/>
    <col min="10498" max="10515" width="9.125" style="32" customWidth="1"/>
    <col min="10516" max="10516" width="2.375" style="32" customWidth="1"/>
    <col min="10517" max="10752" width="11" style="32"/>
    <col min="10753" max="10753" width="6.75" style="32" customWidth="1"/>
    <col min="10754" max="10771" width="9.125" style="32" customWidth="1"/>
    <col min="10772" max="10772" width="2.375" style="32" customWidth="1"/>
    <col min="10773" max="11008" width="11" style="32"/>
    <col min="11009" max="11009" width="6.75" style="32" customWidth="1"/>
    <col min="11010" max="11027" width="9.125" style="32" customWidth="1"/>
    <col min="11028" max="11028" width="2.375" style="32" customWidth="1"/>
    <col min="11029" max="11264" width="11" style="32"/>
    <col min="11265" max="11265" width="6.75" style="32" customWidth="1"/>
    <col min="11266" max="11283" width="9.125" style="32" customWidth="1"/>
    <col min="11284" max="11284" width="2.375" style="32" customWidth="1"/>
    <col min="11285" max="11520" width="11" style="32"/>
    <col min="11521" max="11521" width="6.75" style="32" customWidth="1"/>
    <col min="11522" max="11539" width="9.125" style="32" customWidth="1"/>
    <col min="11540" max="11540" width="2.375" style="32" customWidth="1"/>
    <col min="11541" max="11776" width="11" style="32"/>
    <col min="11777" max="11777" width="6.75" style="32" customWidth="1"/>
    <col min="11778" max="11795" width="9.125" style="32" customWidth="1"/>
    <col min="11796" max="11796" width="2.375" style="32" customWidth="1"/>
    <col min="11797" max="12032" width="11" style="32"/>
    <col min="12033" max="12033" width="6.75" style="32" customWidth="1"/>
    <col min="12034" max="12051" width="9.125" style="32" customWidth="1"/>
    <col min="12052" max="12052" width="2.375" style="32" customWidth="1"/>
    <col min="12053" max="12288" width="11" style="32"/>
    <col min="12289" max="12289" width="6.75" style="32" customWidth="1"/>
    <col min="12290" max="12307" width="9.125" style="32" customWidth="1"/>
    <col min="12308" max="12308" width="2.375" style="32" customWidth="1"/>
    <col min="12309" max="12544" width="11" style="32"/>
    <col min="12545" max="12545" width="6.75" style="32" customWidth="1"/>
    <col min="12546" max="12563" width="9.125" style="32" customWidth="1"/>
    <col min="12564" max="12564" width="2.375" style="32" customWidth="1"/>
    <col min="12565" max="12800" width="11" style="32"/>
    <col min="12801" max="12801" width="6.75" style="32" customWidth="1"/>
    <col min="12802" max="12819" width="9.125" style="32" customWidth="1"/>
    <col min="12820" max="12820" width="2.375" style="32" customWidth="1"/>
    <col min="12821" max="13056" width="11" style="32"/>
    <col min="13057" max="13057" width="6.75" style="32" customWidth="1"/>
    <col min="13058" max="13075" width="9.125" style="32" customWidth="1"/>
    <col min="13076" max="13076" width="2.375" style="32" customWidth="1"/>
    <col min="13077" max="13312" width="11" style="32"/>
    <col min="13313" max="13313" width="6.75" style="32" customWidth="1"/>
    <col min="13314" max="13331" width="9.125" style="32" customWidth="1"/>
    <col min="13332" max="13332" width="2.375" style="32" customWidth="1"/>
    <col min="13333" max="13568" width="11" style="32"/>
    <col min="13569" max="13569" width="6.75" style="32" customWidth="1"/>
    <col min="13570" max="13587" width="9.125" style="32" customWidth="1"/>
    <col min="13588" max="13588" width="2.375" style="32" customWidth="1"/>
    <col min="13589" max="13824" width="11" style="32"/>
    <col min="13825" max="13825" width="6.75" style="32" customWidth="1"/>
    <col min="13826" max="13843" width="9.125" style="32" customWidth="1"/>
    <col min="13844" max="13844" width="2.375" style="32" customWidth="1"/>
    <col min="13845" max="14080" width="11" style="32"/>
    <col min="14081" max="14081" width="6.75" style="32" customWidth="1"/>
    <col min="14082" max="14099" width="9.125" style="32" customWidth="1"/>
    <col min="14100" max="14100" width="2.375" style="32" customWidth="1"/>
    <col min="14101" max="14336" width="11" style="32"/>
    <col min="14337" max="14337" width="6.75" style="32" customWidth="1"/>
    <col min="14338" max="14355" width="9.125" style="32" customWidth="1"/>
    <col min="14356" max="14356" width="2.375" style="32" customWidth="1"/>
    <col min="14357" max="14592" width="11" style="32"/>
    <col min="14593" max="14593" width="6.75" style="32" customWidth="1"/>
    <col min="14594" max="14611" width="9.125" style="32" customWidth="1"/>
    <col min="14612" max="14612" width="2.375" style="32" customWidth="1"/>
    <col min="14613" max="14848" width="11" style="32"/>
    <col min="14849" max="14849" width="6.75" style="32" customWidth="1"/>
    <col min="14850" max="14867" width="9.125" style="32" customWidth="1"/>
    <col min="14868" max="14868" width="2.375" style="32" customWidth="1"/>
    <col min="14869" max="15104" width="11" style="32"/>
    <col min="15105" max="15105" width="6.75" style="32" customWidth="1"/>
    <col min="15106" max="15123" width="9.125" style="32" customWidth="1"/>
    <col min="15124" max="15124" width="2.375" style="32" customWidth="1"/>
    <col min="15125" max="15360" width="11" style="32"/>
    <col min="15361" max="15361" width="6.75" style="32" customWidth="1"/>
    <col min="15362" max="15379" width="9.125" style="32" customWidth="1"/>
    <col min="15380" max="15380" width="2.375" style="32" customWidth="1"/>
    <col min="15381" max="15616" width="11" style="32"/>
    <col min="15617" max="15617" width="6.75" style="32" customWidth="1"/>
    <col min="15618" max="15635" width="9.125" style="32" customWidth="1"/>
    <col min="15636" max="15636" width="2.375" style="32" customWidth="1"/>
    <col min="15637" max="15872" width="11" style="32"/>
    <col min="15873" max="15873" width="6.75" style="32" customWidth="1"/>
    <col min="15874" max="15891" width="9.125" style="32" customWidth="1"/>
    <col min="15892" max="15892" width="2.375" style="32" customWidth="1"/>
    <col min="15893" max="16128" width="11" style="32"/>
    <col min="16129" max="16129" width="6.75" style="32" customWidth="1"/>
    <col min="16130" max="16147" width="9.125" style="32" customWidth="1"/>
    <col min="16148" max="16148" width="2.375" style="32" customWidth="1"/>
    <col min="16149" max="16384" width="11" style="32"/>
  </cols>
  <sheetData>
    <row r="1" spans="1:20" ht="39.950000000000003" customHeight="1" thickBot="1" x14ac:dyDescent="0.25">
      <c r="A1" s="1" t="str">
        <f>"Tabelle 8.1: Kurse, Unterrichtsstunden und Belegungen nach Ländern und Kursmerkmalen " &amp;[1]Hilfswerte!B1</f>
        <v>Tabelle 8.1: Kurse, Unterrichtsstunden und Belegungen nach Ländern und Kursmerkmalen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3.5" customHeight="1" x14ac:dyDescent="0.2">
      <c r="A2" s="5" t="s">
        <v>0</v>
      </c>
      <c r="B2" s="6" t="s">
        <v>1</v>
      </c>
      <c r="C2" s="7"/>
      <c r="D2" s="95"/>
      <c r="E2" s="8" t="s">
        <v>38</v>
      </c>
      <c r="F2" s="9"/>
      <c r="G2" s="9"/>
      <c r="H2" s="9"/>
      <c r="I2" s="9"/>
      <c r="J2" s="9"/>
      <c r="K2" s="9" t="s">
        <v>38</v>
      </c>
      <c r="L2" s="9"/>
      <c r="M2" s="9"/>
      <c r="N2" s="9"/>
      <c r="O2" s="9"/>
      <c r="P2" s="9"/>
      <c r="Q2" s="9"/>
      <c r="R2" s="9"/>
      <c r="S2" s="96"/>
    </row>
    <row r="3" spans="1:20" ht="12.75" customHeight="1" x14ac:dyDescent="0.2">
      <c r="A3" s="14"/>
      <c r="B3" s="15"/>
      <c r="C3" s="16"/>
      <c r="D3" s="97"/>
      <c r="E3" s="98" t="s">
        <v>39</v>
      </c>
      <c r="F3" s="99"/>
      <c r="G3" s="100"/>
      <c r="H3" s="98" t="s">
        <v>40</v>
      </c>
      <c r="I3" s="99"/>
      <c r="J3" s="100"/>
      <c r="K3" s="98" t="s">
        <v>41</v>
      </c>
      <c r="L3" s="99"/>
      <c r="M3" s="99"/>
      <c r="N3" s="101"/>
      <c r="O3" s="101"/>
      <c r="P3" s="102"/>
      <c r="Q3" s="17" t="s">
        <v>42</v>
      </c>
      <c r="R3" s="18"/>
      <c r="S3" s="22"/>
    </row>
    <row r="4" spans="1:20" ht="12.75" customHeight="1" x14ac:dyDescent="0.2">
      <c r="A4" s="14"/>
      <c r="B4" s="103"/>
      <c r="C4" s="104"/>
      <c r="D4" s="105"/>
      <c r="E4" s="15"/>
      <c r="F4" s="16"/>
      <c r="G4" s="97"/>
      <c r="H4" s="15"/>
      <c r="I4" s="16"/>
      <c r="J4" s="97"/>
      <c r="K4" s="15"/>
      <c r="L4" s="16"/>
      <c r="M4" s="97"/>
      <c r="N4" s="17" t="s">
        <v>43</v>
      </c>
      <c r="O4" s="18"/>
      <c r="P4" s="19"/>
      <c r="Q4" s="103"/>
      <c r="R4" s="104"/>
      <c r="S4" s="106"/>
    </row>
    <row r="5" spans="1:20" ht="22.5" x14ac:dyDescent="0.2">
      <c r="A5" s="26"/>
      <c r="B5" s="107" t="s">
        <v>10</v>
      </c>
      <c r="C5" s="107" t="s">
        <v>44</v>
      </c>
      <c r="D5" s="108" t="s">
        <v>45</v>
      </c>
      <c r="E5" s="109" t="s">
        <v>10</v>
      </c>
      <c r="F5" s="107" t="s">
        <v>44</v>
      </c>
      <c r="G5" s="108" t="s">
        <v>45</v>
      </c>
      <c r="H5" s="107" t="s">
        <v>10</v>
      </c>
      <c r="I5" s="107" t="s">
        <v>44</v>
      </c>
      <c r="J5" s="108" t="s">
        <v>45</v>
      </c>
      <c r="K5" s="109" t="s">
        <v>10</v>
      </c>
      <c r="L5" s="107" t="s">
        <v>44</v>
      </c>
      <c r="M5" s="108" t="s">
        <v>45</v>
      </c>
      <c r="N5" s="107" t="s">
        <v>10</v>
      </c>
      <c r="O5" s="107" t="s">
        <v>44</v>
      </c>
      <c r="P5" s="107" t="s">
        <v>45</v>
      </c>
      <c r="Q5" s="107" t="s">
        <v>10</v>
      </c>
      <c r="R5" s="107" t="s">
        <v>44</v>
      </c>
      <c r="S5" s="110" t="s">
        <v>45</v>
      </c>
    </row>
    <row r="6" spans="1:20" ht="13.5" customHeight="1" x14ac:dyDescent="0.2">
      <c r="A6" s="33" t="s">
        <v>13</v>
      </c>
      <c r="B6" s="34">
        <v>99094</v>
      </c>
      <c r="C6" s="34">
        <v>2632799</v>
      </c>
      <c r="D6" s="37">
        <v>1038501</v>
      </c>
      <c r="E6" s="34">
        <v>4176</v>
      </c>
      <c r="F6" s="34">
        <v>116876</v>
      </c>
      <c r="G6" s="37">
        <v>38854</v>
      </c>
      <c r="H6" s="34">
        <v>29715</v>
      </c>
      <c r="I6" s="34">
        <v>687808</v>
      </c>
      <c r="J6" s="37">
        <v>279807</v>
      </c>
      <c r="K6" s="34">
        <v>10014</v>
      </c>
      <c r="L6" s="34">
        <v>320606</v>
      </c>
      <c r="M6" s="34">
        <v>83636</v>
      </c>
      <c r="N6" s="111">
        <v>6193</v>
      </c>
      <c r="O6" s="112">
        <v>113728</v>
      </c>
      <c r="P6" s="35">
        <v>41729</v>
      </c>
      <c r="Q6" s="34">
        <v>27616</v>
      </c>
      <c r="R6" s="34">
        <v>1592907</v>
      </c>
      <c r="S6" s="38">
        <v>308282</v>
      </c>
      <c r="T6" s="39"/>
    </row>
    <row r="7" spans="1:20" x14ac:dyDescent="0.2">
      <c r="A7" s="41"/>
      <c r="B7" s="42">
        <v>1</v>
      </c>
      <c r="C7" s="43">
        <v>1</v>
      </c>
      <c r="D7" s="43">
        <v>1</v>
      </c>
      <c r="E7" s="44">
        <v>4.2139999999999997E-2</v>
      </c>
      <c r="F7" s="45">
        <v>4.4389999999999999E-2</v>
      </c>
      <c r="G7" s="45">
        <v>3.7409999999999999E-2</v>
      </c>
      <c r="H7" s="44">
        <v>0.29987000000000003</v>
      </c>
      <c r="I7" s="45">
        <v>0.26124999999999998</v>
      </c>
      <c r="J7" s="45">
        <v>0.26943</v>
      </c>
      <c r="K7" s="44">
        <v>0.10106</v>
      </c>
      <c r="L7" s="45">
        <v>0.12177</v>
      </c>
      <c r="M7" s="45">
        <v>8.054E-2</v>
      </c>
      <c r="N7" s="44">
        <v>0.61843000000000004</v>
      </c>
      <c r="O7" s="45">
        <v>0.35472999999999999</v>
      </c>
      <c r="P7" s="46">
        <v>0.49893999999999999</v>
      </c>
      <c r="Q7" s="45">
        <v>0.27867999999999998</v>
      </c>
      <c r="R7" s="45">
        <v>0.60502</v>
      </c>
      <c r="S7" s="48">
        <v>0.29685</v>
      </c>
    </row>
    <row r="8" spans="1:20" x14ac:dyDescent="0.2">
      <c r="A8" s="41" t="s">
        <v>14</v>
      </c>
      <c r="B8" s="34">
        <v>109898</v>
      </c>
      <c r="C8" s="34">
        <v>2511032</v>
      </c>
      <c r="D8" s="37">
        <v>1169226</v>
      </c>
      <c r="E8" s="34">
        <v>341</v>
      </c>
      <c r="F8" s="34">
        <v>14556</v>
      </c>
      <c r="G8" s="37">
        <v>2861</v>
      </c>
      <c r="H8" s="34">
        <v>6137</v>
      </c>
      <c r="I8" s="34">
        <v>219780</v>
      </c>
      <c r="J8" s="37">
        <v>44578</v>
      </c>
      <c r="K8" s="34">
        <v>8245</v>
      </c>
      <c r="L8" s="34">
        <v>241130</v>
      </c>
      <c r="M8" s="34">
        <v>68625</v>
      </c>
      <c r="N8" s="113">
        <v>6035</v>
      </c>
      <c r="O8" s="34">
        <v>147116</v>
      </c>
      <c r="P8" s="37">
        <v>46600</v>
      </c>
      <c r="Q8" s="34">
        <v>7676</v>
      </c>
      <c r="R8" s="34">
        <v>676824</v>
      </c>
      <c r="S8" s="38">
        <v>106201</v>
      </c>
    </row>
    <row r="9" spans="1:20" ht="13.5" customHeight="1" x14ac:dyDescent="0.2">
      <c r="A9" s="41"/>
      <c r="B9" s="42">
        <v>1</v>
      </c>
      <c r="C9" s="43">
        <v>1</v>
      </c>
      <c r="D9" s="43">
        <v>1</v>
      </c>
      <c r="E9" s="44">
        <v>3.0999999999999999E-3</v>
      </c>
      <c r="F9" s="45">
        <v>5.7999999999999996E-3</v>
      </c>
      <c r="G9" s="45">
        <v>2.4499999999999999E-3</v>
      </c>
      <c r="H9" s="44">
        <v>5.5840000000000001E-2</v>
      </c>
      <c r="I9" s="45">
        <v>8.7529999999999997E-2</v>
      </c>
      <c r="J9" s="45">
        <v>3.8129999999999997E-2</v>
      </c>
      <c r="K9" s="44">
        <v>7.5020000000000003E-2</v>
      </c>
      <c r="L9" s="45">
        <v>9.6030000000000004E-2</v>
      </c>
      <c r="M9" s="45">
        <v>5.8689999999999999E-2</v>
      </c>
      <c r="N9" s="44">
        <v>0.73196000000000006</v>
      </c>
      <c r="O9" s="45">
        <v>0.61011000000000004</v>
      </c>
      <c r="P9" s="46">
        <v>0.67905000000000004</v>
      </c>
      <c r="Q9" s="45">
        <v>6.9849999999999995E-2</v>
      </c>
      <c r="R9" s="45">
        <v>0.26954</v>
      </c>
      <c r="S9" s="48">
        <v>9.0829999999999994E-2</v>
      </c>
    </row>
    <row r="10" spans="1:20" x14ac:dyDescent="0.2">
      <c r="A10" s="41" t="s">
        <v>15</v>
      </c>
      <c r="B10" s="34">
        <v>23480</v>
      </c>
      <c r="C10" s="34">
        <v>886133</v>
      </c>
      <c r="D10" s="37">
        <v>233339</v>
      </c>
      <c r="E10" s="34">
        <v>111</v>
      </c>
      <c r="F10" s="34">
        <v>12467</v>
      </c>
      <c r="G10" s="37">
        <v>955</v>
      </c>
      <c r="H10" s="34">
        <v>3842</v>
      </c>
      <c r="I10" s="34">
        <v>136607</v>
      </c>
      <c r="J10" s="37">
        <v>32665</v>
      </c>
      <c r="K10" s="34">
        <v>4713</v>
      </c>
      <c r="L10" s="34">
        <v>174477</v>
      </c>
      <c r="M10" s="34">
        <v>43765</v>
      </c>
      <c r="N10" s="113">
        <v>2518</v>
      </c>
      <c r="O10" s="34">
        <v>68564</v>
      </c>
      <c r="P10" s="37">
        <v>22176</v>
      </c>
      <c r="Q10" s="34">
        <v>8889</v>
      </c>
      <c r="R10" s="34">
        <v>529005</v>
      </c>
      <c r="S10" s="38">
        <v>98955</v>
      </c>
    </row>
    <row r="11" spans="1:20" x14ac:dyDescent="0.2">
      <c r="A11" s="41"/>
      <c r="B11" s="42">
        <v>1</v>
      </c>
      <c r="C11" s="43">
        <v>1</v>
      </c>
      <c r="D11" s="43">
        <v>1</v>
      </c>
      <c r="E11" s="44">
        <v>4.7299999999999998E-3</v>
      </c>
      <c r="F11" s="45">
        <v>1.4069999999999999E-2</v>
      </c>
      <c r="G11" s="45">
        <v>4.0899999999999999E-3</v>
      </c>
      <c r="H11" s="44">
        <v>0.16363</v>
      </c>
      <c r="I11" s="45">
        <v>0.15415999999999999</v>
      </c>
      <c r="J11" s="45">
        <v>0.13999</v>
      </c>
      <c r="K11" s="44">
        <v>0.20072000000000001</v>
      </c>
      <c r="L11" s="45">
        <v>0.19689999999999999</v>
      </c>
      <c r="M11" s="45">
        <v>0.18756</v>
      </c>
      <c r="N11" s="44">
        <v>0.53427000000000002</v>
      </c>
      <c r="O11" s="45">
        <v>0.39296999999999999</v>
      </c>
      <c r="P11" s="46">
        <v>0.50670999999999999</v>
      </c>
      <c r="Q11" s="45">
        <v>0.37858000000000003</v>
      </c>
      <c r="R11" s="45">
        <v>0.59697999999999996</v>
      </c>
      <c r="S11" s="48">
        <v>0.42408000000000001</v>
      </c>
    </row>
    <row r="12" spans="1:20" ht="13.5" customHeight="1" x14ac:dyDescent="0.2">
      <c r="A12" s="41" t="s">
        <v>16</v>
      </c>
      <c r="B12" s="34">
        <v>7227</v>
      </c>
      <c r="C12" s="34">
        <v>219048</v>
      </c>
      <c r="D12" s="37">
        <v>69795</v>
      </c>
      <c r="E12" s="34">
        <v>352</v>
      </c>
      <c r="F12" s="34">
        <v>9612</v>
      </c>
      <c r="G12" s="37">
        <v>4203</v>
      </c>
      <c r="H12" s="34">
        <v>799</v>
      </c>
      <c r="I12" s="34">
        <v>24334</v>
      </c>
      <c r="J12" s="37">
        <v>7245</v>
      </c>
      <c r="K12" s="34">
        <v>531</v>
      </c>
      <c r="L12" s="34">
        <v>21778</v>
      </c>
      <c r="M12" s="34">
        <v>5333</v>
      </c>
      <c r="N12" s="113">
        <v>132</v>
      </c>
      <c r="O12" s="34">
        <v>3062</v>
      </c>
      <c r="P12" s="37">
        <v>1412</v>
      </c>
      <c r="Q12" s="34">
        <v>942</v>
      </c>
      <c r="R12" s="34">
        <v>81649</v>
      </c>
      <c r="S12" s="38">
        <v>12333</v>
      </c>
    </row>
    <row r="13" spans="1:20" x14ac:dyDescent="0.2">
      <c r="A13" s="41"/>
      <c r="B13" s="42">
        <v>1</v>
      </c>
      <c r="C13" s="43">
        <v>1</v>
      </c>
      <c r="D13" s="43">
        <v>1</v>
      </c>
      <c r="E13" s="44">
        <v>4.8710000000000003E-2</v>
      </c>
      <c r="F13" s="45">
        <v>4.3880000000000002E-2</v>
      </c>
      <c r="G13" s="45">
        <v>6.0220000000000003E-2</v>
      </c>
      <c r="H13" s="44">
        <v>0.11056000000000001</v>
      </c>
      <c r="I13" s="45">
        <v>0.11108999999999999</v>
      </c>
      <c r="J13" s="45">
        <v>0.1038</v>
      </c>
      <c r="K13" s="44">
        <v>7.3469999999999994E-2</v>
      </c>
      <c r="L13" s="45">
        <v>9.9419999999999994E-2</v>
      </c>
      <c r="M13" s="45">
        <v>7.6410000000000006E-2</v>
      </c>
      <c r="N13" s="44">
        <v>0.24859000000000001</v>
      </c>
      <c r="O13" s="45">
        <v>0.1406</v>
      </c>
      <c r="P13" s="46">
        <v>0.26477000000000001</v>
      </c>
      <c r="Q13" s="45">
        <v>0.13034000000000001</v>
      </c>
      <c r="R13" s="45">
        <v>0.37274000000000002</v>
      </c>
      <c r="S13" s="48">
        <v>0.1767</v>
      </c>
    </row>
    <row r="14" spans="1:20" x14ac:dyDescent="0.2">
      <c r="A14" s="41" t="s">
        <v>17</v>
      </c>
      <c r="B14" s="34">
        <v>3525</v>
      </c>
      <c r="C14" s="34">
        <v>150507</v>
      </c>
      <c r="D14" s="37">
        <v>41416</v>
      </c>
      <c r="E14" s="34">
        <v>105</v>
      </c>
      <c r="F14" s="34">
        <v>13907</v>
      </c>
      <c r="G14" s="37">
        <v>1294</v>
      </c>
      <c r="H14" s="34">
        <v>339</v>
      </c>
      <c r="I14" s="34">
        <v>20579</v>
      </c>
      <c r="J14" s="37">
        <v>2680</v>
      </c>
      <c r="K14" s="34">
        <v>246</v>
      </c>
      <c r="L14" s="34">
        <v>5142</v>
      </c>
      <c r="M14" s="34">
        <v>1476</v>
      </c>
      <c r="N14" s="113">
        <v>205</v>
      </c>
      <c r="O14" s="34">
        <v>4559</v>
      </c>
      <c r="P14" s="37">
        <v>1080</v>
      </c>
      <c r="Q14" s="34">
        <v>373</v>
      </c>
      <c r="R14" s="34">
        <v>44857</v>
      </c>
      <c r="S14" s="38">
        <v>5632</v>
      </c>
    </row>
    <row r="15" spans="1:20" ht="13.5" customHeight="1" x14ac:dyDescent="0.2">
      <c r="A15" s="41"/>
      <c r="B15" s="42">
        <v>1</v>
      </c>
      <c r="C15" s="43">
        <v>1</v>
      </c>
      <c r="D15" s="43">
        <v>1</v>
      </c>
      <c r="E15" s="44">
        <v>2.9790000000000001E-2</v>
      </c>
      <c r="F15" s="45">
        <v>9.2399999999999996E-2</v>
      </c>
      <c r="G15" s="45">
        <v>3.124E-2</v>
      </c>
      <c r="H15" s="44">
        <v>9.6170000000000005E-2</v>
      </c>
      <c r="I15" s="45">
        <v>0.13672999999999999</v>
      </c>
      <c r="J15" s="45">
        <v>6.4710000000000004E-2</v>
      </c>
      <c r="K15" s="44">
        <v>6.9790000000000005E-2</v>
      </c>
      <c r="L15" s="45">
        <v>3.4160000000000003E-2</v>
      </c>
      <c r="M15" s="45">
        <v>3.5639999999999998E-2</v>
      </c>
      <c r="N15" s="44">
        <v>0.83333000000000002</v>
      </c>
      <c r="O15" s="45">
        <v>0.88661999999999996</v>
      </c>
      <c r="P15" s="46">
        <v>0.73170999999999997</v>
      </c>
      <c r="Q15" s="45">
        <v>0.10582</v>
      </c>
      <c r="R15" s="45">
        <v>0.29804000000000003</v>
      </c>
      <c r="S15" s="48">
        <v>0.13599</v>
      </c>
    </row>
    <row r="16" spans="1:20" ht="13.5" customHeight="1" x14ac:dyDescent="0.2">
      <c r="A16" s="41" t="s">
        <v>18</v>
      </c>
      <c r="B16" s="34">
        <v>8504</v>
      </c>
      <c r="C16" s="34">
        <v>215681</v>
      </c>
      <c r="D16" s="37">
        <v>96792</v>
      </c>
      <c r="E16" s="34">
        <v>610</v>
      </c>
      <c r="F16" s="34">
        <v>23559</v>
      </c>
      <c r="G16" s="37">
        <v>9194</v>
      </c>
      <c r="H16" s="34">
        <v>3701</v>
      </c>
      <c r="I16" s="34">
        <v>134829</v>
      </c>
      <c r="J16" s="37">
        <v>44353</v>
      </c>
      <c r="K16" s="34">
        <v>2505</v>
      </c>
      <c r="L16" s="34">
        <v>52749</v>
      </c>
      <c r="M16" s="34">
        <v>27005</v>
      </c>
      <c r="N16" s="113">
        <v>2085</v>
      </c>
      <c r="O16" s="34">
        <v>39966</v>
      </c>
      <c r="P16" s="37">
        <v>20858</v>
      </c>
      <c r="Q16" s="34">
        <v>986</v>
      </c>
      <c r="R16" s="34">
        <v>73011</v>
      </c>
      <c r="S16" s="38">
        <v>17148</v>
      </c>
    </row>
    <row r="17" spans="1:19" x14ac:dyDescent="0.2">
      <c r="A17" s="41"/>
      <c r="B17" s="42">
        <v>1</v>
      </c>
      <c r="C17" s="43">
        <v>1</v>
      </c>
      <c r="D17" s="43">
        <v>1</v>
      </c>
      <c r="E17" s="44">
        <v>7.1730000000000002E-2</v>
      </c>
      <c r="F17" s="45">
        <v>0.10922999999999999</v>
      </c>
      <c r="G17" s="45">
        <v>9.4990000000000005E-2</v>
      </c>
      <c r="H17" s="44">
        <v>0.43520999999999999</v>
      </c>
      <c r="I17" s="45">
        <v>0.62512999999999996</v>
      </c>
      <c r="J17" s="45">
        <v>0.45823000000000003</v>
      </c>
      <c r="K17" s="44">
        <v>0.29457</v>
      </c>
      <c r="L17" s="45">
        <v>0.24457000000000001</v>
      </c>
      <c r="M17" s="45">
        <v>0.27900000000000003</v>
      </c>
      <c r="N17" s="44">
        <v>0.83233999999999997</v>
      </c>
      <c r="O17" s="45">
        <v>0.75766</v>
      </c>
      <c r="P17" s="46">
        <v>0.77237999999999996</v>
      </c>
      <c r="Q17" s="45">
        <v>0.11595</v>
      </c>
      <c r="R17" s="45">
        <v>0.33850999999999998</v>
      </c>
      <c r="S17" s="48">
        <v>0.17716000000000001</v>
      </c>
    </row>
    <row r="18" spans="1:19" x14ac:dyDescent="0.2">
      <c r="A18" s="41" t="s">
        <v>20</v>
      </c>
      <c r="B18" s="34">
        <v>32998</v>
      </c>
      <c r="C18" s="34">
        <v>1118039</v>
      </c>
      <c r="D18" s="37">
        <v>335624</v>
      </c>
      <c r="E18" s="34">
        <v>1797</v>
      </c>
      <c r="F18" s="34">
        <v>74649</v>
      </c>
      <c r="G18" s="37">
        <v>15952</v>
      </c>
      <c r="H18" s="34">
        <v>5155</v>
      </c>
      <c r="I18" s="34">
        <v>202042</v>
      </c>
      <c r="J18" s="37">
        <v>45579</v>
      </c>
      <c r="K18" s="34">
        <v>2019</v>
      </c>
      <c r="L18" s="34">
        <v>54156</v>
      </c>
      <c r="M18" s="34">
        <v>15834</v>
      </c>
      <c r="N18" s="113">
        <v>1299</v>
      </c>
      <c r="O18" s="34">
        <v>35331</v>
      </c>
      <c r="P18" s="37">
        <v>9599</v>
      </c>
      <c r="Q18" s="34">
        <v>8033</v>
      </c>
      <c r="R18" s="34">
        <v>589626</v>
      </c>
      <c r="S18" s="38">
        <v>102946</v>
      </c>
    </row>
    <row r="19" spans="1:19" ht="13.5" customHeight="1" x14ac:dyDescent="0.2">
      <c r="A19" s="41"/>
      <c r="B19" s="42">
        <v>1</v>
      </c>
      <c r="C19" s="43">
        <v>1</v>
      </c>
      <c r="D19" s="43">
        <v>1</v>
      </c>
      <c r="E19" s="44">
        <v>5.4460000000000001E-2</v>
      </c>
      <c r="F19" s="45">
        <v>6.6769999999999996E-2</v>
      </c>
      <c r="G19" s="45">
        <v>4.7530000000000003E-2</v>
      </c>
      <c r="H19" s="44">
        <v>0.15622</v>
      </c>
      <c r="I19" s="45">
        <v>0.18071000000000001</v>
      </c>
      <c r="J19" s="45">
        <v>0.1358</v>
      </c>
      <c r="K19" s="44">
        <v>6.1190000000000001E-2</v>
      </c>
      <c r="L19" s="45">
        <v>4.8439999999999997E-2</v>
      </c>
      <c r="M19" s="45">
        <v>4.718E-2</v>
      </c>
      <c r="N19" s="44">
        <v>0.64339000000000002</v>
      </c>
      <c r="O19" s="45">
        <v>0.65239000000000003</v>
      </c>
      <c r="P19" s="46">
        <v>0.60623000000000005</v>
      </c>
      <c r="Q19" s="45">
        <v>0.24343999999999999</v>
      </c>
      <c r="R19" s="45">
        <v>0.52737999999999996</v>
      </c>
      <c r="S19" s="48">
        <v>0.30673</v>
      </c>
    </row>
    <row r="20" spans="1:19" ht="12.75" customHeight="1" x14ac:dyDescent="0.2">
      <c r="A20" s="41" t="s">
        <v>21</v>
      </c>
      <c r="B20" s="34">
        <v>2795</v>
      </c>
      <c r="C20" s="34">
        <v>108139</v>
      </c>
      <c r="D20" s="37">
        <v>33539</v>
      </c>
      <c r="E20" s="34">
        <v>56</v>
      </c>
      <c r="F20" s="34">
        <v>2097</v>
      </c>
      <c r="G20" s="37">
        <v>664</v>
      </c>
      <c r="H20" s="34">
        <v>152</v>
      </c>
      <c r="I20" s="34">
        <v>2385</v>
      </c>
      <c r="J20" s="37">
        <v>1602</v>
      </c>
      <c r="K20" s="34">
        <v>149</v>
      </c>
      <c r="L20" s="34">
        <v>5197</v>
      </c>
      <c r="M20" s="34">
        <v>1426</v>
      </c>
      <c r="N20" s="113">
        <v>28</v>
      </c>
      <c r="O20" s="34">
        <v>350</v>
      </c>
      <c r="P20" s="37">
        <v>93</v>
      </c>
      <c r="Q20" s="34">
        <v>329</v>
      </c>
      <c r="R20" s="34">
        <v>56439</v>
      </c>
      <c r="S20" s="38">
        <v>6510</v>
      </c>
    </row>
    <row r="21" spans="1:19" x14ac:dyDescent="0.2">
      <c r="A21" s="41"/>
      <c r="B21" s="42">
        <v>1</v>
      </c>
      <c r="C21" s="43">
        <v>1</v>
      </c>
      <c r="D21" s="43">
        <v>1</v>
      </c>
      <c r="E21" s="44">
        <v>2.0039999999999999E-2</v>
      </c>
      <c r="F21" s="45">
        <v>1.9390000000000001E-2</v>
      </c>
      <c r="G21" s="45">
        <v>1.9800000000000002E-2</v>
      </c>
      <c r="H21" s="44">
        <v>5.4379999999999998E-2</v>
      </c>
      <c r="I21" s="45">
        <v>2.205E-2</v>
      </c>
      <c r="J21" s="45">
        <v>4.777E-2</v>
      </c>
      <c r="K21" s="44">
        <v>5.3310000000000003E-2</v>
      </c>
      <c r="L21" s="45">
        <v>4.8059999999999999E-2</v>
      </c>
      <c r="M21" s="45">
        <v>4.2520000000000002E-2</v>
      </c>
      <c r="N21" s="44">
        <v>0.18792</v>
      </c>
      <c r="O21" s="45">
        <v>6.7349999999999993E-2</v>
      </c>
      <c r="P21" s="46">
        <v>6.522E-2</v>
      </c>
      <c r="Q21" s="45">
        <v>0.11771</v>
      </c>
      <c r="R21" s="45">
        <v>0.52190999999999999</v>
      </c>
      <c r="S21" s="48">
        <v>0.19409999999999999</v>
      </c>
    </row>
    <row r="22" spans="1:19" ht="13.5" customHeight="1" x14ac:dyDescent="0.2">
      <c r="A22" s="41" t="s">
        <v>22</v>
      </c>
      <c r="B22" s="34">
        <v>42923</v>
      </c>
      <c r="C22" s="34">
        <v>1754644</v>
      </c>
      <c r="D22" s="37">
        <v>479535</v>
      </c>
      <c r="E22" s="34">
        <v>1675</v>
      </c>
      <c r="F22" s="34">
        <v>162279</v>
      </c>
      <c r="G22" s="37">
        <v>20500</v>
      </c>
      <c r="H22" s="34">
        <v>3124</v>
      </c>
      <c r="I22" s="34">
        <v>216559</v>
      </c>
      <c r="J22" s="37">
        <v>33061</v>
      </c>
      <c r="K22" s="34">
        <v>2042</v>
      </c>
      <c r="L22" s="34">
        <v>80228</v>
      </c>
      <c r="M22" s="34">
        <v>16777</v>
      </c>
      <c r="N22" s="113">
        <v>1005</v>
      </c>
      <c r="O22" s="34">
        <v>24706</v>
      </c>
      <c r="P22" s="37">
        <v>6645</v>
      </c>
      <c r="Q22" s="34">
        <v>5891</v>
      </c>
      <c r="R22" s="34">
        <v>650758</v>
      </c>
      <c r="S22" s="38">
        <v>91961</v>
      </c>
    </row>
    <row r="23" spans="1:19" x14ac:dyDescent="0.2">
      <c r="A23" s="41"/>
      <c r="B23" s="42">
        <v>1</v>
      </c>
      <c r="C23" s="43">
        <v>1</v>
      </c>
      <c r="D23" s="43">
        <v>1</v>
      </c>
      <c r="E23" s="44">
        <v>3.9019999999999999E-2</v>
      </c>
      <c r="F23" s="45">
        <v>9.2490000000000003E-2</v>
      </c>
      <c r="G23" s="45">
        <v>4.2750000000000003E-2</v>
      </c>
      <c r="H23" s="44">
        <v>7.2779999999999997E-2</v>
      </c>
      <c r="I23" s="45">
        <v>0.12342</v>
      </c>
      <c r="J23" s="45">
        <v>6.8940000000000001E-2</v>
      </c>
      <c r="K23" s="44">
        <v>4.7570000000000001E-2</v>
      </c>
      <c r="L23" s="45">
        <v>4.5719999999999997E-2</v>
      </c>
      <c r="M23" s="45">
        <v>3.499E-2</v>
      </c>
      <c r="N23" s="44">
        <v>0.49215999999999999</v>
      </c>
      <c r="O23" s="45">
        <v>0.30795</v>
      </c>
      <c r="P23" s="46">
        <v>0.39607999999999999</v>
      </c>
      <c r="Q23" s="45">
        <v>0.13725000000000001</v>
      </c>
      <c r="R23" s="45">
        <v>0.37087999999999999</v>
      </c>
      <c r="S23" s="48">
        <v>0.19177</v>
      </c>
    </row>
    <row r="24" spans="1:19" ht="12.75" customHeight="1" x14ac:dyDescent="0.2">
      <c r="A24" s="41" t="s">
        <v>23</v>
      </c>
      <c r="B24" s="34">
        <v>71416</v>
      </c>
      <c r="C24" s="34">
        <v>2551621</v>
      </c>
      <c r="D24" s="37">
        <v>811034</v>
      </c>
      <c r="E24" s="34">
        <v>2376</v>
      </c>
      <c r="F24" s="34">
        <v>125824</v>
      </c>
      <c r="G24" s="37">
        <v>25146</v>
      </c>
      <c r="H24" s="34">
        <v>7997</v>
      </c>
      <c r="I24" s="34">
        <v>369667</v>
      </c>
      <c r="J24" s="37">
        <v>82113</v>
      </c>
      <c r="K24" s="34">
        <v>6328</v>
      </c>
      <c r="L24" s="34">
        <v>239515</v>
      </c>
      <c r="M24" s="34">
        <v>61405</v>
      </c>
      <c r="N24" s="113">
        <v>2795</v>
      </c>
      <c r="O24" s="34">
        <v>61971</v>
      </c>
      <c r="P24" s="37">
        <v>22667</v>
      </c>
      <c r="Q24" s="34">
        <v>11744</v>
      </c>
      <c r="R24" s="34">
        <v>1186673</v>
      </c>
      <c r="S24" s="38">
        <v>180998</v>
      </c>
    </row>
    <row r="25" spans="1:19" x14ac:dyDescent="0.2">
      <c r="A25" s="41"/>
      <c r="B25" s="42">
        <v>1</v>
      </c>
      <c r="C25" s="43">
        <v>1</v>
      </c>
      <c r="D25" s="43">
        <v>1</v>
      </c>
      <c r="E25" s="44">
        <v>3.3270000000000001E-2</v>
      </c>
      <c r="F25" s="45">
        <v>4.931E-2</v>
      </c>
      <c r="G25" s="45">
        <v>3.1E-2</v>
      </c>
      <c r="H25" s="44">
        <v>0.11198</v>
      </c>
      <c r="I25" s="45">
        <v>0.14488000000000001</v>
      </c>
      <c r="J25" s="45">
        <v>0.10124</v>
      </c>
      <c r="K25" s="44">
        <v>8.8609999999999994E-2</v>
      </c>
      <c r="L25" s="45">
        <v>9.3869999999999995E-2</v>
      </c>
      <c r="M25" s="45">
        <v>7.571E-2</v>
      </c>
      <c r="N25" s="44">
        <v>0.44169000000000003</v>
      </c>
      <c r="O25" s="45">
        <v>0.25874000000000003</v>
      </c>
      <c r="P25" s="46">
        <v>0.36914000000000002</v>
      </c>
      <c r="Q25" s="45">
        <v>0.16444</v>
      </c>
      <c r="R25" s="45">
        <v>0.46506999999999998</v>
      </c>
      <c r="S25" s="48">
        <v>0.22317000000000001</v>
      </c>
    </row>
    <row r="26" spans="1:19" ht="12.75" customHeight="1" x14ac:dyDescent="0.2">
      <c r="A26" s="41" t="s">
        <v>24</v>
      </c>
      <c r="B26" s="34">
        <v>22418</v>
      </c>
      <c r="C26" s="34">
        <v>704885</v>
      </c>
      <c r="D26" s="37">
        <v>242226</v>
      </c>
      <c r="E26" s="34">
        <v>888</v>
      </c>
      <c r="F26" s="34">
        <v>46354</v>
      </c>
      <c r="G26" s="37">
        <v>10028</v>
      </c>
      <c r="H26" s="34">
        <v>1056</v>
      </c>
      <c r="I26" s="34">
        <v>53177</v>
      </c>
      <c r="J26" s="37">
        <v>10251</v>
      </c>
      <c r="K26" s="34">
        <v>933</v>
      </c>
      <c r="L26" s="34">
        <v>27592</v>
      </c>
      <c r="M26" s="34">
        <v>8060</v>
      </c>
      <c r="N26" s="113">
        <v>560</v>
      </c>
      <c r="O26" s="34">
        <v>11283</v>
      </c>
      <c r="P26" s="37">
        <v>3938</v>
      </c>
      <c r="Q26" s="34">
        <v>3117</v>
      </c>
      <c r="R26" s="34">
        <v>278286</v>
      </c>
      <c r="S26" s="38">
        <v>45866</v>
      </c>
    </row>
    <row r="27" spans="1:19" x14ac:dyDescent="0.2">
      <c r="A27" s="41"/>
      <c r="B27" s="42">
        <v>1</v>
      </c>
      <c r="C27" s="43">
        <v>1</v>
      </c>
      <c r="D27" s="43">
        <v>1</v>
      </c>
      <c r="E27" s="44">
        <v>3.9609999999999999E-2</v>
      </c>
      <c r="F27" s="45">
        <v>6.5759999999999999E-2</v>
      </c>
      <c r="G27" s="45">
        <v>4.1399999999999999E-2</v>
      </c>
      <c r="H27" s="44">
        <v>4.7109999999999999E-2</v>
      </c>
      <c r="I27" s="45">
        <v>7.5439999999999993E-2</v>
      </c>
      <c r="J27" s="45">
        <v>4.2320000000000003E-2</v>
      </c>
      <c r="K27" s="44">
        <v>4.1619999999999997E-2</v>
      </c>
      <c r="L27" s="45">
        <v>3.9140000000000001E-2</v>
      </c>
      <c r="M27" s="45">
        <v>3.3270000000000001E-2</v>
      </c>
      <c r="N27" s="44">
        <v>0.60021000000000002</v>
      </c>
      <c r="O27" s="45">
        <v>0.40892000000000001</v>
      </c>
      <c r="P27" s="46">
        <v>0.48859000000000002</v>
      </c>
      <c r="Q27" s="45">
        <v>0.13904</v>
      </c>
      <c r="R27" s="45">
        <v>0.39479999999999998</v>
      </c>
      <c r="S27" s="48">
        <v>0.18934999999999999</v>
      </c>
    </row>
    <row r="28" spans="1:19" x14ac:dyDescent="0.2">
      <c r="A28" s="41" t="s">
        <v>25</v>
      </c>
      <c r="B28" s="34">
        <v>7854</v>
      </c>
      <c r="C28" s="34">
        <v>227761</v>
      </c>
      <c r="D28" s="37">
        <v>90962</v>
      </c>
      <c r="E28" s="34">
        <v>417</v>
      </c>
      <c r="F28" s="34">
        <v>13680</v>
      </c>
      <c r="G28" s="37">
        <v>6284</v>
      </c>
      <c r="H28" s="34">
        <v>191</v>
      </c>
      <c r="I28" s="34">
        <v>12352</v>
      </c>
      <c r="J28" s="37">
        <v>1566</v>
      </c>
      <c r="K28" s="34">
        <v>136</v>
      </c>
      <c r="L28" s="34">
        <v>2624</v>
      </c>
      <c r="M28" s="34">
        <v>814</v>
      </c>
      <c r="N28" s="113">
        <v>61</v>
      </c>
      <c r="O28" s="34">
        <v>797</v>
      </c>
      <c r="P28" s="37">
        <v>365</v>
      </c>
      <c r="Q28" s="34">
        <v>463</v>
      </c>
      <c r="R28" s="34">
        <v>43908</v>
      </c>
      <c r="S28" s="38">
        <v>7560</v>
      </c>
    </row>
    <row r="29" spans="1:19" x14ac:dyDescent="0.2">
      <c r="A29" s="41"/>
      <c r="B29" s="42">
        <v>1</v>
      </c>
      <c r="C29" s="43">
        <v>1</v>
      </c>
      <c r="D29" s="43">
        <v>1</v>
      </c>
      <c r="E29" s="44">
        <v>5.3089999999999998E-2</v>
      </c>
      <c r="F29" s="45">
        <v>6.0060000000000002E-2</v>
      </c>
      <c r="G29" s="45">
        <v>6.9080000000000003E-2</v>
      </c>
      <c r="H29" s="44">
        <v>2.4320000000000001E-2</v>
      </c>
      <c r="I29" s="45">
        <v>5.423E-2</v>
      </c>
      <c r="J29" s="45">
        <v>1.7219999999999999E-2</v>
      </c>
      <c r="K29" s="44">
        <v>1.7319999999999999E-2</v>
      </c>
      <c r="L29" s="45">
        <v>1.1520000000000001E-2</v>
      </c>
      <c r="M29" s="45">
        <v>8.9499999999999996E-3</v>
      </c>
      <c r="N29" s="44">
        <v>0.44852999999999998</v>
      </c>
      <c r="O29" s="45">
        <v>0.30373</v>
      </c>
      <c r="P29" s="46">
        <v>0.44840000000000002</v>
      </c>
      <c r="Q29" s="45">
        <v>5.8950000000000002E-2</v>
      </c>
      <c r="R29" s="45">
        <v>0.19278000000000001</v>
      </c>
      <c r="S29" s="48">
        <v>8.3110000000000003E-2</v>
      </c>
    </row>
    <row r="30" spans="1:19" x14ac:dyDescent="0.2">
      <c r="A30" s="41" t="s">
        <v>29</v>
      </c>
      <c r="B30" s="34">
        <v>12576</v>
      </c>
      <c r="C30" s="34">
        <v>372775</v>
      </c>
      <c r="D30" s="37">
        <v>130289</v>
      </c>
      <c r="E30" s="34">
        <v>183</v>
      </c>
      <c r="F30" s="34">
        <v>11100</v>
      </c>
      <c r="G30" s="37">
        <v>2554</v>
      </c>
      <c r="H30" s="34">
        <v>835</v>
      </c>
      <c r="I30" s="34">
        <v>45210</v>
      </c>
      <c r="J30" s="37">
        <v>8565</v>
      </c>
      <c r="K30" s="34">
        <v>618</v>
      </c>
      <c r="L30" s="34">
        <v>27804</v>
      </c>
      <c r="M30" s="34">
        <v>5788</v>
      </c>
      <c r="N30" s="113">
        <v>391</v>
      </c>
      <c r="O30" s="34">
        <v>14341</v>
      </c>
      <c r="P30" s="37">
        <v>3414</v>
      </c>
      <c r="Q30" s="34">
        <v>2099</v>
      </c>
      <c r="R30" s="34">
        <v>150798</v>
      </c>
      <c r="S30" s="38">
        <v>27491</v>
      </c>
    </row>
    <row r="31" spans="1:19" x14ac:dyDescent="0.2">
      <c r="A31" s="41"/>
      <c r="B31" s="42">
        <v>1</v>
      </c>
      <c r="C31" s="43">
        <v>1</v>
      </c>
      <c r="D31" s="43">
        <v>1</v>
      </c>
      <c r="E31" s="44">
        <v>1.455E-2</v>
      </c>
      <c r="F31" s="45">
        <v>2.9780000000000001E-2</v>
      </c>
      <c r="G31" s="45">
        <v>1.9599999999999999E-2</v>
      </c>
      <c r="H31" s="44">
        <v>6.6400000000000001E-2</v>
      </c>
      <c r="I31" s="45">
        <v>0.12128</v>
      </c>
      <c r="J31" s="45">
        <v>6.5740000000000007E-2</v>
      </c>
      <c r="K31" s="44">
        <v>4.9140000000000003E-2</v>
      </c>
      <c r="L31" s="45">
        <v>7.4590000000000004E-2</v>
      </c>
      <c r="M31" s="45">
        <v>4.4420000000000001E-2</v>
      </c>
      <c r="N31" s="44">
        <v>0.63268999999999997</v>
      </c>
      <c r="O31" s="45">
        <v>0.51578999999999997</v>
      </c>
      <c r="P31" s="46">
        <v>0.58984000000000003</v>
      </c>
      <c r="Q31" s="45">
        <v>0.16691</v>
      </c>
      <c r="R31" s="45">
        <v>0.40453</v>
      </c>
      <c r="S31" s="48">
        <v>0.21099999999999999</v>
      </c>
    </row>
    <row r="32" spans="1:19" ht="12.75" customHeight="1" x14ac:dyDescent="0.2">
      <c r="A32" s="41" t="s">
        <v>30</v>
      </c>
      <c r="B32" s="34">
        <v>5660</v>
      </c>
      <c r="C32" s="34">
        <v>181685</v>
      </c>
      <c r="D32" s="37">
        <v>59180</v>
      </c>
      <c r="E32" s="34">
        <v>153</v>
      </c>
      <c r="F32" s="34">
        <v>8073</v>
      </c>
      <c r="G32" s="37">
        <v>1060</v>
      </c>
      <c r="H32" s="34">
        <v>174</v>
      </c>
      <c r="I32" s="34">
        <v>10770</v>
      </c>
      <c r="J32" s="37">
        <v>1525</v>
      </c>
      <c r="K32" s="34">
        <v>550</v>
      </c>
      <c r="L32" s="34">
        <v>25803</v>
      </c>
      <c r="M32" s="34">
        <v>5799</v>
      </c>
      <c r="N32" s="113">
        <v>105</v>
      </c>
      <c r="O32" s="34">
        <v>2811</v>
      </c>
      <c r="P32" s="37">
        <v>462</v>
      </c>
      <c r="Q32" s="34">
        <v>815</v>
      </c>
      <c r="R32" s="34">
        <v>72044</v>
      </c>
      <c r="S32" s="38">
        <v>12213</v>
      </c>
    </row>
    <row r="33" spans="1:19" x14ac:dyDescent="0.2">
      <c r="A33" s="41"/>
      <c r="B33" s="42">
        <v>1</v>
      </c>
      <c r="C33" s="43">
        <v>1</v>
      </c>
      <c r="D33" s="43">
        <v>1</v>
      </c>
      <c r="E33" s="44">
        <v>2.7029999999999998E-2</v>
      </c>
      <c r="F33" s="45">
        <v>4.4429999999999997E-2</v>
      </c>
      <c r="G33" s="45">
        <v>1.7909999999999999E-2</v>
      </c>
      <c r="H33" s="44">
        <v>3.074E-2</v>
      </c>
      <c r="I33" s="45">
        <v>5.9279999999999999E-2</v>
      </c>
      <c r="J33" s="45">
        <v>2.5770000000000001E-2</v>
      </c>
      <c r="K33" s="44">
        <v>9.7170000000000006E-2</v>
      </c>
      <c r="L33" s="45">
        <v>0.14202000000000001</v>
      </c>
      <c r="M33" s="45">
        <v>9.7989999999999994E-2</v>
      </c>
      <c r="N33" s="44">
        <v>0.19091</v>
      </c>
      <c r="O33" s="45">
        <v>0.10894</v>
      </c>
      <c r="P33" s="46">
        <v>7.9670000000000005E-2</v>
      </c>
      <c r="Q33" s="45">
        <v>0.14399000000000001</v>
      </c>
      <c r="R33" s="45">
        <v>0.39652999999999999</v>
      </c>
      <c r="S33" s="48">
        <v>0.20637</v>
      </c>
    </row>
    <row r="34" spans="1:19" ht="12.75" customHeight="1" x14ac:dyDescent="0.2">
      <c r="A34" s="41" t="s">
        <v>31</v>
      </c>
      <c r="B34" s="34">
        <v>19652</v>
      </c>
      <c r="C34" s="34">
        <v>604030</v>
      </c>
      <c r="D34" s="37">
        <v>205520</v>
      </c>
      <c r="E34" s="34">
        <v>1233</v>
      </c>
      <c r="F34" s="34">
        <v>76455</v>
      </c>
      <c r="G34" s="37">
        <v>15093</v>
      </c>
      <c r="H34" s="34">
        <v>1195</v>
      </c>
      <c r="I34" s="34">
        <v>67978</v>
      </c>
      <c r="J34" s="37">
        <v>11263</v>
      </c>
      <c r="K34" s="34">
        <v>910</v>
      </c>
      <c r="L34" s="34">
        <v>30272</v>
      </c>
      <c r="M34" s="34">
        <v>7030</v>
      </c>
      <c r="N34" s="113">
        <v>385</v>
      </c>
      <c r="O34" s="34">
        <v>9326</v>
      </c>
      <c r="P34" s="37">
        <v>2270</v>
      </c>
      <c r="Q34" s="34">
        <v>2195</v>
      </c>
      <c r="R34" s="34">
        <v>245884</v>
      </c>
      <c r="S34" s="38">
        <v>35920</v>
      </c>
    </row>
    <row r="35" spans="1:19" x14ac:dyDescent="0.2">
      <c r="A35" s="41"/>
      <c r="B35" s="42">
        <v>1</v>
      </c>
      <c r="C35" s="43">
        <v>1</v>
      </c>
      <c r="D35" s="43">
        <v>1</v>
      </c>
      <c r="E35" s="44">
        <v>6.2740000000000004E-2</v>
      </c>
      <c r="F35" s="45">
        <v>0.12656999999999999</v>
      </c>
      <c r="G35" s="45">
        <v>7.3440000000000005E-2</v>
      </c>
      <c r="H35" s="44">
        <v>6.0810000000000003E-2</v>
      </c>
      <c r="I35" s="45">
        <v>0.11254</v>
      </c>
      <c r="J35" s="45">
        <v>5.4800000000000001E-2</v>
      </c>
      <c r="K35" s="44">
        <v>4.6309999999999997E-2</v>
      </c>
      <c r="L35" s="45">
        <v>5.0119999999999998E-2</v>
      </c>
      <c r="M35" s="45">
        <v>3.4209999999999997E-2</v>
      </c>
      <c r="N35" s="44">
        <v>0.42308000000000001</v>
      </c>
      <c r="O35" s="45">
        <v>0.30807000000000001</v>
      </c>
      <c r="P35" s="46">
        <v>0.32290000000000002</v>
      </c>
      <c r="Q35" s="45">
        <v>0.11169</v>
      </c>
      <c r="R35" s="45">
        <v>0.40706999999999999</v>
      </c>
      <c r="S35" s="48">
        <v>0.17477999999999999</v>
      </c>
    </row>
    <row r="36" spans="1:19" x14ac:dyDescent="0.2">
      <c r="A36" s="52" t="s">
        <v>32</v>
      </c>
      <c r="B36" s="54">
        <v>6681</v>
      </c>
      <c r="C36" s="54">
        <v>240243</v>
      </c>
      <c r="D36" s="55">
        <v>73729</v>
      </c>
      <c r="E36" s="54">
        <v>139</v>
      </c>
      <c r="F36" s="54">
        <v>4047</v>
      </c>
      <c r="G36" s="55">
        <v>1342</v>
      </c>
      <c r="H36" s="54">
        <v>445</v>
      </c>
      <c r="I36" s="54">
        <v>26972</v>
      </c>
      <c r="J36" s="55">
        <v>3920</v>
      </c>
      <c r="K36" s="54">
        <v>276</v>
      </c>
      <c r="L36" s="54">
        <v>14086</v>
      </c>
      <c r="M36" s="54">
        <v>2561</v>
      </c>
      <c r="N36" s="53">
        <v>114</v>
      </c>
      <c r="O36" s="54">
        <v>4971</v>
      </c>
      <c r="P36" s="55">
        <v>737</v>
      </c>
      <c r="Q36" s="54">
        <v>1148</v>
      </c>
      <c r="R36" s="54">
        <v>116450</v>
      </c>
      <c r="S36" s="57">
        <v>17121</v>
      </c>
    </row>
    <row r="37" spans="1:19" x14ac:dyDescent="0.2">
      <c r="A37" s="58"/>
      <c r="B37" s="60">
        <v>1</v>
      </c>
      <c r="C37" s="60">
        <v>1</v>
      </c>
      <c r="D37" s="60">
        <v>1</v>
      </c>
      <c r="E37" s="61">
        <v>2.0809999999999999E-2</v>
      </c>
      <c r="F37" s="62">
        <v>1.685E-2</v>
      </c>
      <c r="G37" s="62">
        <v>1.8200000000000001E-2</v>
      </c>
      <c r="H37" s="61">
        <v>6.6610000000000003E-2</v>
      </c>
      <c r="I37" s="62">
        <v>0.11226999999999999</v>
      </c>
      <c r="J37" s="62">
        <v>5.3170000000000002E-2</v>
      </c>
      <c r="K37" s="61">
        <v>4.1309999999999999E-2</v>
      </c>
      <c r="L37" s="62">
        <v>5.8630000000000002E-2</v>
      </c>
      <c r="M37" s="62">
        <v>3.474E-2</v>
      </c>
      <c r="N37" s="61">
        <v>0.41304000000000002</v>
      </c>
      <c r="O37" s="62">
        <v>0.35289999999999999</v>
      </c>
      <c r="P37" s="63">
        <v>0.28777999999999998</v>
      </c>
      <c r="Q37" s="62">
        <v>0.17183000000000001</v>
      </c>
      <c r="R37" s="62">
        <v>0.48471999999999998</v>
      </c>
      <c r="S37" s="67">
        <v>0.23222000000000001</v>
      </c>
    </row>
    <row r="38" spans="1:19" ht="12.75" customHeight="1" x14ac:dyDescent="0.2">
      <c r="A38" s="68" t="s">
        <v>33</v>
      </c>
      <c r="B38" s="72">
        <v>476701</v>
      </c>
      <c r="C38" s="73">
        <v>14479022</v>
      </c>
      <c r="D38" s="74">
        <v>5110707</v>
      </c>
      <c r="E38" s="73">
        <v>14612</v>
      </c>
      <c r="F38" s="73">
        <v>715535</v>
      </c>
      <c r="G38" s="74">
        <v>155984</v>
      </c>
      <c r="H38" s="73">
        <v>64857</v>
      </c>
      <c r="I38" s="73">
        <v>2231049</v>
      </c>
      <c r="J38" s="74">
        <v>610773</v>
      </c>
      <c r="K38" s="73">
        <v>40215</v>
      </c>
      <c r="L38" s="73">
        <v>1323159</v>
      </c>
      <c r="M38" s="73">
        <v>355334</v>
      </c>
      <c r="N38" s="72">
        <v>23911</v>
      </c>
      <c r="O38" s="73">
        <v>542882</v>
      </c>
      <c r="P38" s="74">
        <v>184045</v>
      </c>
      <c r="Q38" s="73">
        <v>82316</v>
      </c>
      <c r="R38" s="73">
        <v>6389119</v>
      </c>
      <c r="S38" s="114">
        <v>1077137</v>
      </c>
    </row>
    <row r="39" spans="1:19" ht="13.5" thickBot="1" x14ac:dyDescent="0.25">
      <c r="A39" s="77"/>
      <c r="B39" s="78">
        <v>1</v>
      </c>
      <c r="C39" s="79">
        <v>1</v>
      </c>
      <c r="D39" s="79">
        <v>1</v>
      </c>
      <c r="E39" s="80">
        <v>3.065E-2</v>
      </c>
      <c r="F39" s="81">
        <v>4.9419999999999999E-2</v>
      </c>
      <c r="G39" s="81">
        <v>3.0519999999999999E-2</v>
      </c>
      <c r="H39" s="80">
        <v>0.13605</v>
      </c>
      <c r="I39" s="81">
        <v>0.15409</v>
      </c>
      <c r="J39" s="81">
        <v>0.11951000000000001</v>
      </c>
      <c r="K39" s="80">
        <v>8.4360000000000004E-2</v>
      </c>
      <c r="L39" s="81">
        <v>9.1380000000000003E-2</v>
      </c>
      <c r="M39" s="81">
        <v>6.9529999999999995E-2</v>
      </c>
      <c r="N39" s="80">
        <v>0.59458</v>
      </c>
      <c r="O39" s="81">
        <v>0.41028999999999999</v>
      </c>
      <c r="P39" s="82">
        <v>0.51795000000000002</v>
      </c>
      <c r="Q39" s="81">
        <v>0.17268</v>
      </c>
      <c r="R39" s="81">
        <v>0.44127</v>
      </c>
      <c r="S39" s="84">
        <v>0.21076</v>
      </c>
    </row>
    <row r="40" spans="1:19" s="31" customFormat="1" x14ac:dyDescent="0.2"/>
    <row r="41" spans="1:19" s="89" customFormat="1" ht="11.25" x14ac:dyDescent="0.2">
      <c r="A41" s="89" t="str">
        <f>"Anmerkungen. Datengrundlage: Volkshochschul-Statistik "&amp;[1]Hilfswerte!B1&amp;"; Basis: "&amp;[1]Tabelle1!$C$36&amp;" vhs."</f>
        <v>Anmerkungen. Datengrundlage: Volkshochschul-Statistik 2023; Basis: 822 vhs.</v>
      </c>
      <c r="M41" s="115"/>
      <c r="N41" s="115"/>
      <c r="O41" s="115"/>
      <c r="P41" s="115"/>
    </row>
    <row r="42" spans="1:19" s="89" customFormat="1" ht="11.25" x14ac:dyDescent="0.2">
      <c r="A42" s="89" t="s">
        <v>46</v>
      </c>
    </row>
    <row r="43" spans="1:19" s="89" customFormat="1" ht="11.25" x14ac:dyDescent="0.2"/>
    <row r="44" spans="1:19" s="89" customFormat="1" ht="11.25" x14ac:dyDescent="0.2">
      <c r="A44" s="89" t="str">
        <f>[1]Tabelle1!$A$41</f>
        <v>Siehe Bericht: Ortmanns, V.; Lux, T.; Bachem, A.; Horn, H. (2024): Volkshochschul-Statistik – 62. Folge, Berichtsjahr 2023 (Version 2.0.0).</v>
      </c>
    </row>
    <row r="45" spans="1:19" s="89" customFormat="1" ht="11.25" x14ac:dyDescent="0.2">
      <c r="A45" s="116" t="str">
        <f>[1]Tabelle1!A42</f>
        <v>Bitte verwenden Sie zur Zitation die DOI der Online-Publikation: https://doi.org/10.3278/9783763977949.</v>
      </c>
    </row>
    <row r="46" spans="1:19" s="89" customFormat="1" x14ac:dyDescent="0.2">
      <c r="A46" s="31"/>
    </row>
    <row r="47" spans="1:19" s="89" customFormat="1" ht="11.25" x14ac:dyDescent="0.2">
      <c r="A47" s="93" t="s">
        <v>36</v>
      </c>
    </row>
    <row r="50" spans="1:20" s="117" customFormat="1" ht="44.25" x14ac:dyDescent="0.55000000000000004">
      <c r="A50" s="94" t="s">
        <v>37</v>
      </c>
      <c r="T50" s="118"/>
    </row>
  </sheetData>
  <mergeCells count="26">
    <mergeCell ref="A30:A31"/>
    <mergeCell ref="A32:A33"/>
    <mergeCell ref="A34:A35"/>
    <mergeCell ref="A36:A37"/>
    <mergeCell ref="A38:A39"/>
    <mergeCell ref="A18:A19"/>
    <mergeCell ref="A20:A21"/>
    <mergeCell ref="A22:A23"/>
    <mergeCell ref="A24:A25"/>
    <mergeCell ref="A26:A27"/>
    <mergeCell ref="A28:A29"/>
    <mergeCell ref="A6:A7"/>
    <mergeCell ref="A8:A9"/>
    <mergeCell ref="A10:A11"/>
    <mergeCell ref="A12:A13"/>
    <mergeCell ref="A14:A15"/>
    <mergeCell ref="A16:A17"/>
    <mergeCell ref="A1:S1"/>
    <mergeCell ref="A2:A5"/>
    <mergeCell ref="B2:D3"/>
    <mergeCell ref="E2:S2"/>
    <mergeCell ref="E3:G4"/>
    <mergeCell ref="H3:J4"/>
    <mergeCell ref="K3:M4"/>
    <mergeCell ref="Q3:S3"/>
    <mergeCell ref="N4:P4"/>
  </mergeCells>
  <conditionalFormatting sqref="A7 A9 A11 A13 A15 A17 A19 A21 A23 A25 A27 A29 A31 A33 A35 A37">
    <cfRule type="cellIs" dxfId="137" priority="18" stopIfTrue="1" operator="equal">
      <formula>1</formula>
    </cfRule>
    <cfRule type="cellIs" dxfId="136" priority="19" stopIfTrue="1" operator="lessThan">
      <formula>0.0005</formula>
    </cfRule>
  </conditionalFormatting>
  <conditionalFormatting sqref="A6:S6">
    <cfRule type="cellIs" dxfId="135" priority="17" stopIfTrue="1" operator="equal">
      <formula>0</formula>
    </cfRule>
  </conditionalFormatting>
  <conditionalFormatting sqref="A10:S10">
    <cfRule type="cellIs" dxfId="134" priority="15" stopIfTrue="1" operator="equal">
      <formula>0</formula>
    </cfRule>
  </conditionalFormatting>
  <conditionalFormatting sqref="A12:S12">
    <cfRule type="cellIs" dxfId="133" priority="14" stopIfTrue="1" operator="equal">
      <formula>0</formula>
    </cfRule>
  </conditionalFormatting>
  <conditionalFormatting sqref="A14:S14">
    <cfRule type="cellIs" dxfId="132" priority="13" stopIfTrue="1" operator="equal">
      <formula>0</formula>
    </cfRule>
  </conditionalFormatting>
  <conditionalFormatting sqref="A16:S16">
    <cfRule type="cellIs" dxfId="131" priority="12" stopIfTrue="1" operator="equal">
      <formula>0</formula>
    </cfRule>
  </conditionalFormatting>
  <conditionalFormatting sqref="A18:S18">
    <cfRule type="cellIs" dxfId="130" priority="11" stopIfTrue="1" operator="equal">
      <formula>0</formula>
    </cfRule>
  </conditionalFormatting>
  <conditionalFormatting sqref="A20:S20">
    <cfRule type="cellIs" dxfId="129" priority="10" stopIfTrue="1" operator="equal">
      <formula>0</formula>
    </cfRule>
  </conditionalFormatting>
  <conditionalFormatting sqref="A22:S22">
    <cfRule type="cellIs" dxfId="128" priority="9" stopIfTrue="1" operator="equal">
      <formula>0</formula>
    </cfRule>
  </conditionalFormatting>
  <conditionalFormatting sqref="A24:S24">
    <cfRule type="cellIs" dxfId="127" priority="8" stopIfTrue="1" operator="equal">
      <formula>0</formula>
    </cfRule>
  </conditionalFormatting>
  <conditionalFormatting sqref="A26:S26">
    <cfRule type="cellIs" dxfId="126" priority="7" stopIfTrue="1" operator="equal">
      <formula>0</formula>
    </cfRule>
  </conditionalFormatting>
  <conditionalFormatting sqref="A28:S28">
    <cfRule type="cellIs" dxfId="125" priority="6" stopIfTrue="1" operator="equal">
      <formula>0</formula>
    </cfRule>
  </conditionalFormatting>
  <conditionalFormatting sqref="A30:S30">
    <cfRule type="cellIs" dxfId="124" priority="5" stopIfTrue="1" operator="equal">
      <formula>0</formula>
    </cfRule>
  </conditionalFormatting>
  <conditionalFormatting sqref="A32:S32">
    <cfRule type="cellIs" dxfId="123" priority="4" stopIfTrue="1" operator="equal">
      <formula>0</formula>
    </cfRule>
  </conditionalFormatting>
  <conditionalFormatting sqref="A34:S34">
    <cfRule type="cellIs" dxfId="122" priority="3" stopIfTrue="1" operator="equal">
      <formula>0</formula>
    </cfRule>
  </conditionalFormatting>
  <conditionalFormatting sqref="A36:S36">
    <cfRule type="cellIs" dxfId="121" priority="2" stopIfTrue="1" operator="equal">
      <formula>0</formula>
    </cfRule>
  </conditionalFormatting>
  <conditionalFormatting sqref="B8:S8">
    <cfRule type="cellIs" dxfId="120" priority="16" stopIfTrue="1" operator="equal">
      <formula>0</formula>
    </cfRule>
  </conditionalFormatting>
  <conditionalFormatting sqref="B38:S38">
    <cfRule type="cellIs" dxfId="119" priority="1" stopIfTrue="1" operator="equal">
      <formula>0</formula>
    </cfRule>
  </conditionalFormatting>
  <hyperlinks>
    <hyperlink ref="A45" r:id="rId1" display="Bitte verwenden Sie zur Zitation die DOI der Online-Publikation: https://doi.org/10.3278/9783763977116." xr:uid="{3302C1D6-DA3A-4C8F-BC0A-3D67FBE69C43}"/>
    <hyperlink ref="A47" r:id="rId2" xr:uid="{843310FD-14B9-44CB-BFC1-E060EF35F93E}"/>
  </hyperlinks>
  <pageMargins left="0.7" right="0.7" top="0.78740157499999996" bottom="0.78740157499999996" header="0.3" footer="0.3"/>
  <pageSetup paperSize="9" scale="67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35ABC-239D-42CD-A792-FA65E4987674}">
  <dimension ref="A1:AF47"/>
  <sheetViews>
    <sheetView view="pageBreakPreview" topLeftCell="A6" zoomScaleNormal="100" zoomScaleSheetLayoutView="100" workbookViewId="0">
      <selection sqref="A1:M1"/>
    </sheetView>
  </sheetViews>
  <sheetFormatPr baseColWidth="10" defaultRowHeight="12.75" x14ac:dyDescent="0.2"/>
  <cols>
    <col min="1" max="1" width="11.875" style="32" customWidth="1"/>
    <col min="2" max="2" width="5.625" style="32" customWidth="1"/>
    <col min="3" max="4" width="6.875" style="32" customWidth="1"/>
    <col min="5" max="5" width="5.5" style="32" customWidth="1"/>
    <col min="6" max="6" width="6.25" style="32" customWidth="1"/>
    <col min="7" max="7" width="6.875" style="32" customWidth="1"/>
    <col min="8" max="8" width="5.75" style="32" customWidth="1"/>
    <col min="9" max="9" width="6.875" style="32" customWidth="1"/>
    <col min="10" max="10" width="7" style="32" customWidth="1"/>
    <col min="11" max="11" width="5.75" style="32" customWidth="1"/>
    <col min="12" max="12" width="6.875" style="32" customWidth="1"/>
    <col min="13" max="13" width="7" style="32" customWidth="1"/>
    <col min="14" max="14" width="12.625" style="32" customWidth="1"/>
    <col min="15" max="15" width="5.75" style="32" customWidth="1"/>
    <col min="16" max="16" width="6.875" style="32" customWidth="1"/>
    <col min="17" max="17" width="7" style="32" customWidth="1"/>
    <col min="18" max="18" width="5.75" style="32" customWidth="1"/>
    <col min="19" max="19" width="6.875" style="32" customWidth="1"/>
    <col min="20" max="20" width="7" style="32" customWidth="1"/>
    <col min="21" max="21" width="5.75" style="32" customWidth="1"/>
    <col min="22" max="22" width="6.875" style="32" customWidth="1"/>
    <col min="23" max="26" width="7" style="32" customWidth="1"/>
    <col min="27" max="27" width="2.375" style="31" customWidth="1"/>
    <col min="28" max="28" width="7.625" style="32" customWidth="1"/>
    <col min="29" max="29" width="7" style="32" customWidth="1"/>
    <col min="30" max="256" width="11" style="32"/>
    <col min="257" max="257" width="11.875" style="32" customWidth="1"/>
    <col min="258" max="258" width="5.625" style="32" customWidth="1"/>
    <col min="259" max="260" width="6.875" style="32" customWidth="1"/>
    <col min="261" max="261" width="5.5" style="32" customWidth="1"/>
    <col min="262" max="262" width="6.25" style="32" customWidth="1"/>
    <col min="263" max="263" width="6.875" style="32" customWidth="1"/>
    <col min="264" max="264" width="5.75" style="32" customWidth="1"/>
    <col min="265" max="265" width="6.875" style="32" customWidth="1"/>
    <col min="266" max="266" width="7" style="32" customWidth="1"/>
    <col min="267" max="267" width="5.75" style="32" customWidth="1"/>
    <col min="268" max="268" width="6.875" style="32" customWidth="1"/>
    <col min="269" max="269" width="7" style="32" customWidth="1"/>
    <col min="270" max="270" width="12.625" style="32" customWidth="1"/>
    <col min="271" max="271" width="5.75" style="32" customWidth="1"/>
    <col min="272" max="272" width="6.875" style="32" customWidth="1"/>
    <col min="273" max="273" width="7" style="32" customWidth="1"/>
    <col min="274" max="274" width="5.75" style="32" customWidth="1"/>
    <col min="275" max="275" width="6.875" style="32" customWidth="1"/>
    <col min="276" max="276" width="7" style="32" customWidth="1"/>
    <col min="277" max="277" width="5.75" style="32" customWidth="1"/>
    <col min="278" max="278" width="6.875" style="32" customWidth="1"/>
    <col min="279" max="282" width="7" style="32" customWidth="1"/>
    <col min="283" max="283" width="2.375" style="32" customWidth="1"/>
    <col min="284" max="284" width="7.625" style="32" customWidth="1"/>
    <col min="285" max="285" width="7" style="32" customWidth="1"/>
    <col min="286" max="512" width="11" style="32"/>
    <col min="513" max="513" width="11.875" style="32" customWidth="1"/>
    <col min="514" max="514" width="5.625" style="32" customWidth="1"/>
    <col min="515" max="516" width="6.875" style="32" customWidth="1"/>
    <col min="517" max="517" width="5.5" style="32" customWidth="1"/>
    <col min="518" max="518" width="6.25" style="32" customWidth="1"/>
    <col min="519" max="519" width="6.875" style="32" customWidth="1"/>
    <col min="520" max="520" width="5.75" style="32" customWidth="1"/>
    <col min="521" max="521" width="6.875" style="32" customWidth="1"/>
    <col min="522" max="522" width="7" style="32" customWidth="1"/>
    <col min="523" max="523" width="5.75" style="32" customWidth="1"/>
    <col min="524" max="524" width="6.875" style="32" customWidth="1"/>
    <col min="525" max="525" width="7" style="32" customWidth="1"/>
    <col min="526" max="526" width="12.625" style="32" customWidth="1"/>
    <col min="527" max="527" width="5.75" style="32" customWidth="1"/>
    <col min="528" max="528" width="6.875" style="32" customWidth="1"/>
    <col min="529" max="529" width="7" style="32" customWidth="1"/>
    <col min="530" max="530" width="5.75" style="32" customWidth="1"/>
    <col min="531" max="531" width="6.875" style="32" customWidth="1"/>
    <col min="532" max="532" width="7" style="32" customWidth="1"/>
    <col min="533" max="533" width="5.75" style="32" customWidth="1"/>
    <col min="534" max="534" width="6.875" style="32" customWidth="1"/>
    <col min="535" max="538" width="7" style="32" customWidth="1"/>
    <col min="539" max="539" width="2.375" style="32" customWidth="1"/>
    <col min="540" max="540" width="7.625" style="32" customWidth="1"/>
    <col min="541" max="541" width="7" style="32" customWidth="1"/>
    <col min="542" max="768" width="11" style="32"/>
    <col min="769" max="769" width="11.875" style="32" customWidth="1"/>
    <col min="770" max="770" width="5.625" style="32" customWidth="1"/>
    <col min="771" max="772" width="6.875" style="32" customWidth="1"/>
    <col min="773" max="773" width="5.5" style="32" customWidth="1"/>
    <col min="774" max="774" width="6.25" style="32" customWidth="1"/>
    <col min="775" max="775" width="6.875" style="32" customWidth="1"/>
    <col min="776" max="776" width="5.75" style="32" customWidth="1"/>
    <col min="777" max="777" width="6.875" style="32" customWidth="1"/>
    <col min="778" max="778" width="7" style="32" customWidth="1"/>
    <col min="779" max="779" width="5.75" style="32" customWidth="1"/>
    <col min="780" max="780" width="6.875" style="32" customWidth="1"/>
    <col min="781" max="781" width="7" style="32" customWidth="1"/>
    <col min="782" max="782" width="12.625" style="32" customWidth="1"/>
    <col min="783" max="783" width="5.75" style="32" customWidth="1"/>
    <col min="784" max="784" width="6.875" style="32" customWidth="1"/>
    <col min="785" max="785" width="7" style="32" customWidth="1"/>
    <col min="786" max="786" width="5.75" style="32" customWidth="1"/>
    <col min="787" max="787" width="6.875" style="32" customWidth="1"/>
    <col min="788" max="788" width="7" style="32" customWidth="1"/>
    <col min="789" max="789" width="5.75" style="32" customWidth="1"/>
    <col min="790" max="790" width="6.875" style="32" customWidth="1"/>
    <col min="791" max="794" width="7" style="32" customWidth="1"/>
    <col min="795" max="795" width="2.375" style="32" customWidth="1"/>
    <col min="796" max="796" width="7.625" style="32" customWidth="1"/>
    <col min="797" max="797" width="7" style="32" customWidth="1"/>
    <col min="798" max="1024" width="11" style="32"/>
    <col min="1025" max="1025" width="11.875" style="32" customWidth="1"/>
    <col min="1026" max="1026" width="5.625" style="32" customWidth="1"/>
    <col min="1027" max="1028" width="6.875" style="32" customWidth="1"/>
    <col min="1029" max="1029" width="5.5" style="32" customWidth="1"/>
    <col min="1030" max="1030" width="6.25" style="32" customWidth="1"/>
    <col min="1031" max="1031" width="6.875" style="32" customWidth="1"/>
    <col min="1032" max="1032" width="5.75" style="32" customWidth="1"/>
    <col min="1033" max="1033" width="6.875" style="32" customWidth="1"/>
    <col min="1034" max="1034" width="7" style="32" customWidth="1"/>
    <col min="1035" max="1035" width="5.75" style="32" customWidth="1"/>
    <col min="1036" max="1036" width="6.875" style="32" customWidth="1"/>
    <col min="1037" max="1037" width="7" style="32" customWidth="1"/>
    <col min="1038" max="1038" width="12.625" style="32" customWidth="1"/>
    <col min="1039" max="1039" width="5.75" style="32" customWidth="1"/>
    <col min="1040" max="1040" width="6.875" style="32" customWidth="1"/>
    <col min="1041" max="1041" width="7" style="32" customWidth="1"/>
    <col min="1042" max="1042" width="5.75" style="32" customWidth="1"/>
    <col min="1043" max="1043" width="6.875" style="32" customWidth="1"/>
    <col min="1044" max="1044" width="7" style="32" customWidth="1"/>
    <col min="1045" max="1045" width="5.75" style="32" customWidth="1"/>
    <col min="1046" max="1046" width="6.875" style="32" customWidth="1"/>
    <col min="1047" max="1050" width="7" style="32" customWidth="1"/>
    <col min="1051" max="1051" width="2.375" style="32" customWidth="1"/>
    <col min="1052" max="1052" width="7.625" style="32" customWidth="1"/>
    <col min="1053" max="1053" width="7" style="32" customWidth="1"/>
    <col min="1054" max="1280" width="11" style="32"/>
    <col min="1281" max="1281" width="11.875" style="32" customWidth="1"/>
    <col min="1282" max="1282" width="5.625" style="32" customWidth="1"/>
    <col min="1283" max="1284" width="6.875" style="32" customWidth="1"/>
    <col min="1285" max="1285" width="5.5" style="32" customWidth="1"/>
    <col min="1286" max="1286" width="6.25" style="32" customWidth="1"/>
    <col min="1287" max="1287" width="6.875" style="32" customWidth="1"/>
    <col min="1288" max="1288" width="5.75" style="32" customWidth="1"/>
    <col min="1289" max="1289" width="6.875" style="32" customWidth="1"/>
    <col min="1290" max="1290" width="7" style="32" customWidth="1"/>
    <col min="1291" max="1291" width="5.75" style="32" customWidth="1"/>
    <col min="1292" max="1292" width="6.875" style="32" customWidth="1"/>
    <col min="1293" max="1293" width="7" style="32" customWidth="1"/>
    <col min="1294" max="1294" width="12.625" style="32" customWidth="1"/>
    <col min="1295" max="1295" width="5.75" style="32" customWidth="1"/>
    <col min="1296" max="1296" width="6.875" style="32" customWidth="1"/>
    <col min="1297" max="1297" width="7" style="32" customWidth="1"/>
    <col min="1298" max="1298" width="5.75" style="32" customWidth="1"/>
    <col min="1299" max="1299" width="6.875" style="32" customWidth="1"/>
    <col min="1300" max="1300" width="7" style="32" customWidth="1"/>
    <col min="1301" max="1301" width="5.75" style="32" customWidth="1"/>
    <col min="1302" max="1302" width="6.875" style="32" customWidth="1"/>
    <col min="1303" max="1306" width="7" style="32" customWidth="1"/>
    <col min="1307" max="1307" width="2.375" style="32" customWidth="1"/>
    <col min="1308" max="1308" width="7.625" style="32" customWidth="1"/>
    <col min="1309" max="1309" width="7" style="32" customWidth="1"/>
    <col min="1310" max="1536" width="11" style="32"/>
    <col min="1537" max="1537" width="11.875" style="32" customWidth="1"/>
    <col min="1538" max="1538" width="5.625" style="32" customWidth="1"/>
    <col min="1539" max="1540" width="6.875" style="32" customWidth="1"/>
    <col min="1541" max="1541" width="5.5" style="32" customWidth="1"/>
    <col min="1542" max="1542" width="6.25" style="32" customWidth="1"/>
    <col min="1543" max="1543" width="6.875" style="32" customWidth="1"/>
    <col min="1544" max="1544" width="5.75" style="32" customWidth="1"/>
    <col min="1545" max="1545" width="6.875" style="32" customWidth="1"/>
    <col min="1546" max="1546" width="7" style="32" customWidth="1"/>
    <col min="1547" max="1547" width="5.75" style="32" customWidth="1"/>
    <col min="1548" max="1548" width="6.875" style="32" customWidth="1"/>
    <col min="1549" max="1549" width="7" style="32" customWidth="1"/>
    <col min="1550" max="1550" width="12.625" style="32" customWidth="1"/>
    <col min="1551" max="1551" width="5.75" style="32" customWidth="1"/>
    <col min="1552" max="1552" width="6.875" style="32" customWidth="1"/>
    <col min="1553" max="1553" width="7" style="32" customWidth="1"/>
    <col min="1554" max="1554" width="5.75" style="32" customWidth="1"/>
    <col min="1555" max="1555" width="6.875" style="32" customWidth="1"/>
    <col min="1556" max="1556" width="7" style="32" customWidth="1"/>
    <col min="1557" max="1557" width="5.75" style="32" customWidth="1"/>
    <col min="1558" max="1558" width="6.875" style="32" customWidth="1"/>
    <col min="1559" max="1562" width="7" style="32" customWidth="1"/>
    <col min="1563" max="1563" width="2.375" style="32" customWidth="1"/>
    <col min="1564" max="1564" width="7.625" style="32" customWidth="1"/>
    <col min="1565" max="1565" width="7" style="32" customWidth="1"/>
    <col min="1566" max="1792" width="11" style="32"/>
    <col min="1793" max="1793" width="11.875" style="32" customWidth="1"/>
    <col min="1794" max="1794" width="5.625" style="32" customWidth="1"/>
    <col min="1795" max="1796" width="6.875" style="32" customWidth="1"/>
    <col min="1797" max="1797" width="5.5" style="32" customWidth="1"/>
    <col min="1798" max="1798" width="6.25" style="32" customWidth="1"/>
    <col min="1799" max="1799" width="6.875" style="32" customWidth="1"/>
    <col min="1800" max="1800" width="5.75" style="32" customWidth="1"/>
    <col min="1801" max="1801" width="6.875" style="32" customWidth="1"/>
    <col min="1802" max="1802" width="7" style="32" customWidth="1"/>
    <col min="1803" max="1803" width="5.75" style="32" customWidth="1"/>
    <col min="1804" max="1804" width="6.875" style="32" customWidth="1"/>
    <col min="1805" max="1805" width="7" style="32" customWidth="1"/>
    <col min="1806" max="1806" width="12.625" style="32" customWidth="1"/>
    <col min="1807" max="1807" width="5.75" style="32" customWidth="1"/>
    <col min="1808" max="1808" width="6.875" style="32" customWidth="1"/>
    <col min="1809" max="1809" width="7" style="32" customWidth="1"/>
    <col min="1810" max="1810" width="5.75" style="32" customWidth="1"/>
    <col min="1811" max="1811" width="6.875" style="32" customWidth="1"/>
    <col min="1812" max="1812" width="7" style="32" customWidth="1"/>
    <col min="1813" max="1813" width="5.75" style="32" customWidth="1"/>
    <col min="1814" max="1814" width="6.875" style="32" customWidth="1"/>
    <col min="1815" max="1818" width="7" style="32" customWidth="1"/>
    <col min="1819" max="1819" width="2.375" style="32" customWidth="1"/>
    <col min="1820" max="1820" width="7.625" style="32" customWidth="1"/>
    <col min="1821" max="1821" width="7" style="32" customWidth="1"/>
    <col min="1822" max="2048" width="11" style="32"/>
    <col min="2049" max="2049" width="11.875" style="32" customWidth="1"/>
    <col min="2050" max="2050" width="5.625" style="32" customWidth="1"/>
    <col min="2051" max="2052" width="6.875" style="32" customWidth="1"/>
    <col min="2053" max="2053" width="5.5" style="32" customWidth="1"/>
    <col min="2054" max="2054" width="6.25" style="32" customWidth="1"/>
    <col min="2055" max="2055" width="6.875" style="32" customWidth="1"/>
    <col min="2056" max="2056" width="5.75" style="32" customWidth="1"/>
    <col min="2057" max="2057" width="6.875" style="32" customWidth="1"/>
    <col min="2058" max="2058" width="7" style="32" customWidth="1"/>
    <col min="2059" max="2059" width="5.75" style="32" customWidth="1"/>
    <col min="2060" max="2060" width="6.875" style="32" customWidth="1"/>
    <col min="2061" max="2061" width="7" style="32" customWidth="1"/>
    <col min="2062" max="2062" width="12.625" style="32" customWidth="1"/>
    <col min="2063" max="2063" width="5.75" style="32" customWidth="1"/>
    <col min="2064" max="2064" width="6.875" style="32" customWidth="1"/>
    <col min="2065" max="2065" width="7" style="32" customWidth="1"/>
    <col min="2066" max="2066" width="5.75" style="32" customWidth="1"/>
    <col min="2067" max="2067" width="6.875" style="32" customWidth="1"/>
    <col min="2068" max="2068" width="7" style="32" customWidth="1"/>
    <col min="2069" max="2069" width="5.75" style="32" customWidth="1"/>
    <col min="2070" max="2070" width="6.875" style="32" customWidth="1"/>
    <col min="2071" max="2074" width="7" style="32" customWidth="1"/>
    <col min="2075" max="2075" width="2.375" style="32" customWidth="1"/>
    <col min="2076" max="2076" width="7.625" style="32" customWidth="1"/>
    <col min="2077" max="2077" width="7" style="32" customWidth="1"/>
    <col min="2078" max="2304" width="11" style="32"/>
    <col min="2305" max="2305" width="11.875" style="32" customWidth="1"/>
    <col min="2306" max="2306" width="5.625" style="32" customWidth="1"/>
    <col min="2307" max="2308" width="6.875" style="32" customWidth="1"/>
    <col min="2309" max="2309" width="5.5" style="32" customWidth="1"/>
    <col min="2310" max="2310" width="6.25" style="32" customWidth="1"/>
    <col min="2311" max="2311" width="6.875" style="32" customWidth="1"/>
    <col min="2312" max="2312" width="5.75" style="32" customWidth="1"/>
    <col min="2313" max="2313" width="6.875" style="32" customWidth="1"/>
    <col min="2314" max="2314" width="7" style="32" customWidth="1"/>
    <col min="2315" max="2315" width="5.75" style="32" customWidth="1"/>
    <col min="2316" max="2316" width="6.875" style="32" customWidth="1"/>
    <col min="2317" max="2317" width="7" style="32" customWidth="1"/>
    <col min="2318" max="2318" width="12.625" style="32" customWidth="1"/>
    <col min="2319" max="2319" width="5.75" style="32" customWidth="1"/>
    <col min="2320" max="2320" width="6.875" style="32" customWidth="1"/>
    <col min="2321" max="2321" width="7" style="32" customWidth="1"/>
    <col min="2322" max="2322" width="5.75" style="32" customWidth="1"/>
    <col min="2323" max="2323" width="6.875" style="32" customWidth="1"/>
    <col min="2324" max="2324" width="7" style="32" customWidth="1"/>
    <col min="2325" max="2325" width="5.75" style="32" customWidth="1"/>
    <col min="2326" max="2326" width="6.875" style="32" customWidth="1"/>
    <col min="2327" max="2330" width="7" style="32" customWidth="1"/>
    <col min="2331" max="2331" width="2.375" style="32" customWidth="1"/>
    <col min="2332" max="2332" width="7.625" style="32" customWidth="1"/>
    <col min="2333" max="2333" width="7" style="32" customWidth="1"/>
    <col min="2334" max="2560" width="11" style="32"/>
    <col min="2561" max="2561" width="11.875" style="32" customWidth="1"/>
    <col min="2562" max="2562" width="5.625" style="32" customWidth="1"/>
    <col min="2563" max="2564" width="6.875" style="32" customWidth="1"/>
    <col min="2565" max="2565" width="5.5" style="32" customWidth="1"/>
    <col min="2566" max="2566" width="6.25" style="32" customWidth="1"/>
    <col min="2567" max="2567" width="6.875" style="32" customWidth="1"/>
    <col min="2568" max="2568" width="5.75" style="32" customWidth="1"/>
    <col min="2569" max="2569" width="6.875" style="32" customWidth="1"/>
    <col min="2570" max="2570" width="7" style="32" customWidth="1"/>
    <col min="2571" max="2571" width="5.75" style="32" customWidth="1"/>
    <col min="2572" max="2572" width="6.875" style="32" customWidth="1"/>
    <col min="2573" max="2573" width="7" style="32" customWidth="1"/>
    <col min="2574" max="2574" width="12.625" style="32" customWidth="1"/>
    <col min="2575" max="2575" width="5.75" style="32" customWidth="1"/>
    <col min="2576" max="2576" width="6.875" style="32" customWidth="1"/>
    <col min="2577" max="2577" width="7" style="32" customWidth="1"/>
    <col min="2578" max="2578" width="5.75" style="32" customWidth="1"/>
    <col min="2579" max="2579" width="6.875" style="32" customWidth="1"/>
    <col min="2580" max="2580" width="7" style="32" customWidth="1"/>
    <col min="2581" max="2581" width="5.75" style="32" customWidth="1"/>
    <col min="2582" max="2582" width="6.875" style="32" customWidth="1"/>
    <col min="2583" max="2586" width="7" style="32" customWidth="1"/>
    <col min="2587" max="2587" width="2.375" style="32" customWidth="1"/>
    <col min="2588" max="2588" width="7.625" style="32" customWidth="1"/>
    <col min="2589" max="2589" width="7" style="32" customWidth="1"/>
    <col min="2590" max="2816" width="11" style="32"/>
    <col min="2817" max="2817" width="11.875" style="32" customWidth="1"/>
    <col min="2818" max="2818" width="5.625" style="32" customWidth="1"/>
    <col min="2819" max="2820" width="6.875" style="32" customWidth="1"/>
    <col min="2821" max="2821" width="5.5" style="32" customWidth="1"/>
    <col min="2822" max="2822" width="6.25" style="32" customWidth="1"/>
    <col min="2823" max="2823" width="6.875" style="32" customWidth="1"/>
    <col min="2824" max="2824" width="5.75" style="32" customWidth="1"/>
    <col min="2825" max="2825" width="6.875" style="32" customWidth="1"/>
    <col min="2826" max="2826" width="7" style="32" customWidth="1"/>
    <col min="2827" max="2827" width="5.75" style="32" customWidth="1"/>
    <col min="2828" max="2828" width="6.875" style="32" customWidth="1"/>
    <col min="2829" max="2829" width="7" style="32" customWidth="1"/>
    <col min="2830" max="2830" width="12.625" style="32" customWidth="1"/>
    <col min="2831" max="2831" width="5.75" style="32" customWidth="1"/>
    <col min="2832" max="2832" width="6.875" style="32" customWidth="1"/>
    <col min="2833" max="2833" width="7" style="32" customWidth="1"/>
    <col min="2834" max="2834" width="5.75" style="32" customWidth="1"/>
    <col min="2835" max="2835" width="6.875" style="32" customWidth="1"/>
    <col min="2836" max="2836" width="7" style="32" customWidth="1"/>
    <col min="2837" max="2837" width="5.75" style="32" customWidth="1"/>
    <col min="2838" max="2838" width="6.875" style="32" customWidth="1"/>
    <col min="2839" max="2842" width="7" style="32" customWidth="1"/>
    <col min="2843" max="2843" width="2.375" style="32" customWidth="1"/>
    <col min="2844" max="2844" width="7.625" style="32" customWidth="1"/>
    <col min="2845" max="2845" width="7" style="32" customWidth="1"/>
    <col min="2846" max="3072" width="11" style="32"/>
    <col min="3073" max="3073" width="11.875" style="32" customWidth="1"/>
    <col min="3074" max="3074" width="5.625" style="32" customWidth="1"/>
    <col min="3075" max="3076" width="6.875" style="32" customWidth="1"/>
    <col min="3077" max="3077" width="5.5" style="32" customWidth="1"/>
    <col min="3078" max="3078" width="6.25" style="32" customWidth="1"/>
    <col min="3079" max="3079" width="6.875" style="32" customWidth="1"/>
    <col min="3080" max="3080" width="5.75" style="32" customWidth="1"/>
    <col min="3081" max="3081" width="6.875" style="32" customWidth="1"/>
    <col min="3082" max="3082" width="7" style="32" customWidth="1"/>
    <col min="3083" max="3083" width="5.75" style="32" customWidth="1"/>
    <col min="3084" max="3084" width="6.875" style="32" customWidth="1"/>
    <col min="3085" max="3085" width="7" style="32" customWidth="1"/>
    <col min="3086" max="3086" width="12.625" style="32" customWidth="1"/>
    <col min="3087" max="3087" width="5.75" style="32" customWidth="1"/>
    <col min="3088" max="3088" width="6.875" style="32" customWidth="1"/>
    <col min="3089" max="3089" width="7" style="32" customWidth="1"/>
    <col min="3090" max="3090" width="5.75" style="32" customWidth="1"/>
    <col min="3091" max="3091" width="6.875" style="32" customWidth="1"/>
    <col min="3092" max="3092" width="7" style="32" customWidth="1"/>
    <col min="3093" max="3093" width="5.75" style="32" customWidth="1"/>
    <col min="3094" max="3094" width="6.875" style="32" customWidth="1"/>
    <col min="3095" max="3098" width="7" style="32" customWidth="1"/>
    <col min="3099" max="3099" width="2.375" style="32" customWidth="1"/>
    <col min="3100" max="3100" width="7.625" style="32" customWidth="1"/>
    <col min="3101" max="3101" width="7" style="32" customWidth="1"/>
    <col min="3102" max="3328" width="11" style="32"/>
    <col min="3329" max="3329" width="11.875" style="32" customWidth="1"/>
    <col min="3330" max="3330" width="5.625" style="32" customWidth="1"/>
    <col min="3331" max="3332" width="6.875" style="32" customWidth="1"/>
    <col min="3333" max="3333" width="5.5" style="32" customWidth="1"/>
    <col min="3334" max="3334" width="6.25" style="32" customWidth="1"/>
    <col min="3335" max="3335" width="6.875" style="32" customWidth="1"/>
    <col min="3336" max="3336" width="5.75" style="32" customWidth="1"/>
    <col min="3337" max="3337" width="6.875" style="32" customWidth="1"/>
    <col min="3338" max="3338" width="7" style="32" customWidth="1"/>
    <col min="3339" max="3339" width="5.75" style="32" customWidth="1"/>
    <col min="3340" max="3340" width="6.875" style="32" customWidth="1"/>
    <col min="3341" max="3341" width="7" style="32" customWidth="1"/>
    <col min="3342" max="3342" width="12.625" style="32" customWidth="1"/>
    <col min="3343" max="3343" width="5.75" style="32" customWidth="1"/>
    <col min="3344" max="3344" width="6.875" style="32" customWidth="1"/>
    <col min="3345" max="3345" width="7" style="32" customWidth="1"/>
    <col min="3346" max="3346" width="5.75" style="32" customWidth="1"/>
    <col min="3347" max="3347" width="6.875" style="32" customWidth="1"/>
    <col min="3348" max="3348" width="7" style="32" customWidth="1"/>
    <col min="3349" max="3349" width="5.75" style="32" customWidth="1"/>
    <col min="3350" max="3350" width="6.875" style="32" customWidth="1"/>
    <col min="3351" max="3354" width="7" style="32" customWidth="1"/>
    <col min="3355" max="3355" width="2.375" style="32" customWidth="1"/>
    <col min="3356" max="3356" width="7.625" style="32" customWidth="1"/>
    <col min="3357" max="3357" width="7" style="32" customWidth="1"/>
    <col min="3358" max="3584" width="11" style="32"/>
    <col min="3585" max="3585" width="11.875" style="32" customWidth="1"/>
    <col min="3586" max="3586" width="5.625" style="32" customWidth="1"/>
    <col min="3587" max="3588" width="6.875" style="32" customWidth="1"/>
    <col min="3589" max="3589" width="5.5" style="32" customWidth="1"/>
    <col min="3590" max="3590" width="6.25" style="32" customWidth="1"/>
    <col min="3591" max="3591" width="6.875" style="32" customWidth="1"/>
    <col min="3592" max="3592" width="5.75" style="32" customWidth="1"/>
    <col min="3593" max="3593" width="6.875" style="32" customWidth="1"/>
    <col min="3594" max="3594" width="7" style="32" customWidth="1"/>
    <col min="3595" max="3595" width="5.75" style="32" customWidth="1"/>
    <col min="3596" max="3596" width="6.875" style="32" customWidth="1"/>
    <col min="3597" max="3597" width="7" style="32" customWidth="1"/>
    <col min="3598" max="3598" width="12.625" style="32" customWidth="1"/>
    <col min="3599" max="3599" width="5.75" style="32" customWidth="1"/>
    <col min="3600" max="3600" width="6.875" style="32" customWidth="1"/>
    <col min="3601" max="3601" width="7" style="32" customWidth="1"/>
    <col min="3602" max="3602" width="5.75" style="32" customWidth="1"/>
    <col min="3603" max="3603" width="6.875" style="32" customWidth="1"/>
    <col min="3604" max="3604" width="7" style="32" customWidth="1"/>
    <col min="3605" max="3605" width="5.75" style="32" customWidth="1"/>
    <col min="3606" max="3606" width="6.875" style="32" customWidth="1"/>
    <col min="3607" max="3610" width="7" style="32" customWidth="1"/>
    <col min="3611" max="3611" width="2.375" style="32" customWidth="1"/>
    <col min="3612" max="3612" width="7.625" style="32" customWidth="1"/>
    <col min="3613" max="3613" width="7" style="32" customWidth="1"/>
    <col min="3614" max="3840" width="11" style="32"/>
    <col min="3841" max="3841" width="11.875" style="32" customWidth="1"/>
    <col min="3842" max="3842" width="5.625" style="32" customWidth="1"/>
    <col min="3843" max="3844" width="6.875" style="32" customWidth="1"/>
    <col min="3845" max="3845" width="5.5" style="32" customWidth="1"/>
    <col min="3846" max="3846" width="6.25" style="32" customWidth="1"/>
    <col min="3847" max="3847" width="6.875" style="32" customWidth="1"/>
    <col min="3848" max="3848" width="5.75" style="32" customWidth="1"/>
    <col min="3849" max="3849" width="6.875" style="32" customWidth="1"/>
    <col min="3850" max="3850" width="7" style="32" customWidth="1"/>
    <col min="3851" max="3851" width="5.75" style="32" customWidth="1"/>
    <col min="3852" max="3852" width="6.875" style="32" customWidth="1"/>
    <col min="3853" max="3853" width="7" style="32" customWidth="1"/>
    <col min="3854" max="3854" width="12.625" style="32" customWidth="1"/>
    <col min="3855" max="3855" width="5.75" style="32" customWidth="1"/>
    <col min="3856" max="3856" width="6.875" style="32" customWidth="1"/>
    <col min="3857" max="3857" width="7" style="32" customWidth="1"/>
    <col min="3858" max="3858" width="5.75" style="32" customWidth="1"/>
    <col min="3859" max="3859" width="6.875" style="32" customWidth="1"/>
    <col min="3860" max="3860" width="7" style="32" customWidth="1"/>
    <col min="3861" max="3861" width="5.75" style="32" customWidth="1"/>
    <col min="3862" max="3862" width="6.875" style="32" customWidth="1"/>
    <col min="3863" max="3866" width="7" style="32" customWidth="1"/>
    <col min="3867" max="3867" width="2.375" style="32" customWidth="1"/>
    <col min="3868" max="3868" width="7.625" style="32" customWidth="1"/>
    <col min="3869" max="3869" width="7" style="32" customWidth="1"/>
    <col min="3870" max="4096" width="11" style="32"/>
    <col min="4097" max="4097" width="11.875" style="32" customWidth="1"/>
    <col min="4098" max="4098" width="5.625" style="32" customWidth="1"/>
    <col min="4099" max="4100" width="6.875" style="32" customWidth="1"/>
    <col min="4101" max="4101" width="5.5" style="32" customWidth="1"/>
    <col min="4102" max="4102" width="6.25" style="32" customWidth="1"/>
    <col min="4103" max="4103" width="6.875" style="32" customWidth="1"/>
    <col min="4104" max="4104" width="5.75" style="32" customWidth="1"/>
    <col min="4105" max="4105" width="6.875" style="32" customWidth="1"/>
    <col min="4106" max="4106" width="7" style="32" customWidth="1"/>
    <col min="4107" max="4107" width="5.75" style="32" customWidth="1"/>
    <col min="4108" max="4108" width="6.875" style="32" customWidth="1"/>
    <col min="4109" max="4109" width="7" style="32" customWidth="1"/>
    <col min="4110" max="4110" width="12.625" style="32" customWidth="1"/>
    <col min="4111" max="4111" width="5.75" style="32" customWidth="1"/>
    <col min="4112" max="4112" width="6.875" style="32" customWidth="1"/>
    <col min="4113" max="4113" width="7" style="32" customWidth="1"/>
    <col min="4114" max="4114" width="5.75" style="32" customWidth="1"/>
    <col min="4115" max="4115" width="6.875" style="32" customWidth="1"/>
    <col min="4116" max="4116" width="7" style="32" customWidth="1"/>
    <col min="4117" max="4117" width="5.75" style="32" customWidth="1"/>
    <col min="4118" max="4118" width="6.875" style="32" customWidth="1"/>
    <col min="4119" max="4122" width="7" style="32" customWidth="1"/>
    <col min="4123" max="4123" width="2.375" style="32" customWidth="1"/>
    <col min="4124" max="4124" width="7.625" style="32" customWidth="1"/>
    <col min="4125" max="4125" width="7" style="32" customWidth="1"/>
    <col min="4126" max="4352" width="11" style="32"/>
    <col min="4353" max="4353" width="11.875" style="32" customWidth="1"/>
    <col min="4354" max="4354" width="5.625" style="32" customWidth="1"/>
    <col min="4355" max="4356" width="6.875" style="32" customWidth="1"/>
    <col min="4357" max="4357" width="5.5" style="32" customWidth="1"/>
    <col min="4358" max="4358" width="6.25" style="32" customWidth="1"/>
    <col min="4359" max="4359" width="6.875" style="32" customWidth="1"/>
    <col min="4360" max="4360" width="5.75" style="32" customWidth="1"/>
    <col min="4361" max="4361" width="6.875" style="32" customWidth="1"/>
    <col min="4362" max="4362" width="7" style="32" customWidth="1"/>
    <col min="4363" max="4363" width="5.75" style="32" customWidth="1"/>
    <col min="4364" max="4364" width="6.875" style="32" customWidth="1"/>
    <col min="4365" max="4365" width="7" style="32" customWidth="1"/>
    <col min="4366" max="4366" width="12.625" style="32" customWidth="1"/>
    <col min="4367" max="4367" width="5.75" style="32" customWidth="1"/>
    <col min="4368" max="4368" width="6.875" style="32" customWidth="1"/>
    <col min="4369" max="4369" width="7" style="32" customWidth="1"/>
    <col min="4370" max="4370" width="5.75" style="32" customWidth="1"/>
    <col min="4371" max="4371" width="6.875" style="32" customWidth="1"/>
    <col min="4372" max="4372" width="7" style="32" customWidth="1"/>
    <col min="4373" max="4373" width="5.75" style="32" customWidth="1"/>
    <col min="4374" max="4374" width="6.875" style="32" customWidth="1"/>
    <col min="4375" max="4378" width="7" style="32" customWidth="1"/>
    <col min="4379" max="4379" width="2.375" style="32" customWidth="1"/>
    <col min="4380" max="4380" width="7.625" style="32" customWidth="1"/>
    <col min="4381" max="4381" width="7" style="32" customWidth="1"/>
    <col min="4382" max="4608" width="11" style="32"/>
    <col min="4609" max="4609" width="11.875" style="32" customWidth="1"/>
    <col min="4610" max="4610" width="5.625" style="32" customWidth="1"/>
    <col min="4611" max="4612" width="6.875" style="32" customWidth="1"/>
    <col min="4613" max="4613" width="5.5" style="32" customWidth="1"/>
    <col min="4614" max="4614" width="6.25" style="32" customWidth="1"/>
    <col min="4615" max="4615" width="6.875" style="32" customWidth="1"/>
    <col min="4616" max="4616" width="5.75" style="32" customWidth="1"/>
    <col min="4617" max="4617" width="6.875" style="32" customWidth="1"/>
    <col min="4618" max="4618" width="7" style="32" customWidth="1"/>
    <col min="4619" max="4619" width="5.75" style="32" customWidth="1"/>
    <col min="4620" max="4620" width="6.875" style="32" customWidth="1"/>
    <col min="4621" max="4621" width="7" style="32" customWidth="1"/>
    <col min="4622" max="4622" width="12.625" style="32" customWidth="1"/>
    <col min="4623" max="4623" width="5.75" style="32" customWidth="1"/>
    <col min="4624" max="4624" width="6.875" style="32" customWidth="1"/>
    <col min="4625" max="4625" width="7" style="32" customWidth="1"/>
    <col min="4626" max="4626" width="5.75" style="32" customWidth="1"/>
    <col min="4627" max="4627" width="6.875" style="32" customWidth="1"/>
    <col min="4628" max="4628" width="7" style="32" customWidth="1"/>
    <col min="4629" max="4629" width="5.75" style="32" customWidth="1"/>
    <col min="4630" max="4630" width="6.875" style="32" customWidth="1"/>
    <col min="4631" max="4634" width="7" style="32" customWidth="1"/>
    <col min="4635" max="4635" width="2.375" style="32" customWidth="1"/>
    <col min="4636" max="4636" width="7.625" style="32" customWidth="1"/>
    <col min="4637" max="4637" width="7" style="32" customWidth="1"/>
    <col min="4638" max="4864" width="11" style="32"/>
    <col min="4865" max="4865" width="11.875" style="32" customWidth="1"/>
    <col min="4866" max="4866" width="5.625" style="32" customWidth="1"/>
    <col min="4867" max="4868" width="6.875" style="32" customWidth="1"/>
    <col min="4869" max="4869" width="5.5" style="32" customWidth="1"/>
    <col min="4870" max="4870" width="6.25" style="32" customWidth="1"/>
    <col min="4871" max="4871" width="6.875" style="32" customWidth="1"/>
    <col min="4872" max="4872" width="5.75" style="32" customWidth="1"/>
    <col min="4873" max="4873" width="6.875" style="32" customWidth="1"/>
    <col min="4874" max="4874" width="7" style="32" customWidth="1"/>
    <col min="4875" max="4875" width="5.75" style="32" customWidth="1"/>
    <col min="4876" max="4876" width="6.875" style="32" customWidth="1"/>
    <col min="4877" max="4877" width="7" style="32" customWidth="1"/>
    <col min="4878" max="4878" width="12.625" style="32" customWidth="1"/>
    <col min="4879" max="4879" width="5.75" style="32" customWidth="1"/>
    <col min="4880" max="4880" width="6.875" style="32" customWidth="1"/>
    <col min="4881" max="4881" width="7" style="32" customWidth="1"/>
    <col min="4882" max="4882" width="5.75" style="32" customWidth="1"/>
    <col min="4883" max="4883" width="6.875" style="32" customWidth="1"/>
    <col min="4884" max="4884" width="7" style="32" customWidth="1"/>
    <col min="4885" max="4885" width="5.75" style="32" customWidth="1"/>
    <col min="4886" max="4886" width="6.875" style="32" customWidth="1"/>
    <col min="4887" max="4890" width="7" style="32" customWidth="1"/>
    <col min="4891" max="4891" width="2.375" style="32" customWidth="1"/>
    <col min="4892" max="4892" width="7.625" style="32" customWidth="1"/>
    <col min="4893" max="4893" width="7" style="32" customWidth="1"/>
    <col min="4894" max="5120" width="11" style="32"/>
    <col min="5121" max="5121" width="11.875" style="32" customWidth="1"/>
    <col min="5122" max="5122" width="5.625" style="32" customWidth="1"/>
    <col min="5123" max="5124" width="6.875" style="32" customWidth="1"/>
    <col min="5125" max="5125" width="5.5" style="32" customWidth="1"/>
    <col min="5126" max="5126" width="6.25" style="32" customWidth="1"/>
    <col min="5127" max="5127" width="6.875" style="32" customWidth="1"/>
    <col min="5128" max="5128" width="5.75" style="32" customWidth="1"/>
    <col min="5129" max="5129" width="6.875" style="32" customWidth="1"/>
    <col min="5130" max="5130" width="7" style="32" customWidth="1"/>
    <col min="5131" max="5131" width="5.75" style="32" customWidth="1"/>
    <col min="5132" max="5132" width="6.875" style="32" customWidth="1"/>
    <col min="5133" max="5133" width="7" style="32" customWidth="1"/>
    <col min="5134" max="5134" width="12.625" style="32" customWidth="1"/>
    <col min="5135" max="5135" width="5.75" style="32" customWidth="1"/>
    <col min="5136" max="5136" width="6.875" style="32" customWidth="1"/>
    <col min="5137" max="5137" width="7" style="32" customWidth="1"/>
    <col min="5138" max="5138" width="5.75" style="32" customWidth="1"/>
    <col min="5139" max="5139" width="6.875" style="32" customWidth="1"/>
    <col min="5140" max="5140" width="7" style="32" customWidth="1"/>
    <col min="5141" max="5141" width="5.75" style="32" customWidth="1"/>
    <col min="5142" max="5142" width="6.875" style="32" customWidth="1"/>
    <col min="5143" max="5146" width="7" style="32" customWidth="1"/>
    <col min="5147" max="5147" width="2.375" style="32" customWidth="1"/>
    <col min="5148" max="5148" width="7.625" style="32" customWidth="1"/>
    <col min="5149" max="5149" width="7" style="32" customWidth="1"/>
    <col min="5150" max="5376" width="11" style="32"/>
    <col min="5377" max="5377" width="11.875" style="32" customWidth="1"/>
    <col min="5378" max="5378" width="5.625" style="32" customWidth="1"/>
    <col min="5379" max="5380" width="6.875" style="32" customWidth="1"/>
    <col min="5381" max="5381" width="5.5" style="32" customWidth="1"/>
    <col min="5382" max="5382" width="6.25" style="32" customWidth="1"/>
    <col min="5383" max="5383" width="6.875" style="32" customWidth="1"/>
    <col min="5384" max="5384" width="5.75" style="32" customWidth="1"/>
    <col min="5385" max="5385" width="6.875" style="32" customWidth="1"/>
    <col min="5386" max="5386" width="7" style="32" customWidth="1"/>
    <col min="5387" max="5387" width="5.75" style="32" customWidth="1"/>
    <col min="5388" max="5388" width="6.875" style="32" customWidth="1"/>
    <col min="5389" max="5389" width="7" style="32" customWidth="1"/>
    <col min="5390" max="5390" width="12.625" style="32" customWidth="1"/>
    <col min="5391" max="5391" width="5.75" style="32" customWidth="1"/>
    <col min="5392" max="5392" width="6.875" style="32" customWidth="1"/>
    <col min="5393" max="5393" width="7" style="32" customWidth="1"/>
    <col min="5394" max="5394" width="5.75" style="32" customWidth="1"/>
    <col min="5395" max="5395" width="6.875" style="32" customWidth="1"/>
    <col min="5396" max="5396" width="7" style="32" customWidth="1"/>
    <col min="5397" max="5397" width="5.75" style="32" customWidth="1"/>
    <col min="5398" max="5398" width="6.875" style="32" customWidth="1"/>
    <col min="5399" max="5402" width="7" style="32" customWidth="1"/>
    <col min="5403" max="5403" width="2.375" style="32" customWidth="1"/>
    <col min="5404" max="5404" width="7.625" style="32" customWidth="1"/>
    <col min="5405" max="5405" width="7" style="32" customWidth="1"/>
    <col min="5406" max="5632" width="11" style="32"/>
    <col min="5633" max="5633" width="11.875" style="32" customWidth="1"/>
    <col min="5634" max="5634" width="5.625" style="32" customWidth="1"/>
    <col min="5635" max="5636" width="6.875" style="32" customWidth="1"/>
    <col min="5637" max="5637" width="5.5" style="32" customWidth="1"/>
    <col min="5638" max="5638" width="6.25" style="32" customWidth="1"/>
    <col min="5639" max="5639" width="6.875" style="32" customWidth="1"/>
    <col min="5640" max="5640" width="5.75" style="32" customWidth="1"/>
    <col min="5641" max="5641" width="6.875" style="32" customWidth="1"/>
    <col min="5642" max="5642" width="7" style="32" customWidth="1"/>
    <col min="5643" max="5643" width="5.75" style="32" customWidth="1"/>
    <col min="5644" max="5644" width="6.875" style="32" customWidth="1"/>
    <col min="5645" max="5645" width="7" style="32" customWidth="1"/>
    <col min="5646" max="5646" width="12.625" style="32" customWidth="1"/>
    <col min="5647" max="5647" width="5.75" style="32" customWidth="1"/>
    <col min="5648" max="5648" width="6.875" style="32" customWidth="1"/>
    <col min="5649" max="5649" width="7" style="32" customWidth="1"/>
    <col min="5650" max="5650" width="5.75" style="32" customWidth="1"/>
    <col min="5651" max="5651" width="6.875" style="32" customWidth="1"/>
    <col min="5652" max="5652" width="7" style="32" customWidth="1"/>
    <col min="5653" max="5653" width="5.75" style="32" customWidth="1"/>
    <col min="5654" max="5654" width="6.875" style="32" customWidth="1"/>
    <col min="5655" max="5658" width="7" style="32" customWidth="1"/>
    <col min="5659" max="5659" width="2.375" style="32" customWidth="1"/>
    <col min="5660" max="5660" width="7.625" style="32" customWidth="1"/>
    <col min="5661" max="5661" width="7" style="32" customWidth="1"/>
    <col min="5662" max="5888" width="11" style="32"/>
    <col min="5889" max="5889" width="11.875" style="32" customWidth="1"/>
    <col min="5890" max="5890" width="5.625" style="32" customWidth="1"/>
    <col min="5891" max="5892" width="6.875" style="32" customWidth="1"/>
    <col min="5893" max="5893" width="5.5" style="32" customWidth="1"/>
    <col min="5894" max="5894" width="6.25" style="32" customWidth="1"/>
    <col min="5895" max="5895" width="6.875" style="32" customWidth="1"/>
    <col min="5896" max="5896" width="5.75" style="32" customWidth="1"/>
    <col min="5897" max="5897" width="6.875" style="32" customWidth="1"/>
    <col min="5898" max="5898" width="7" style="32" customWidth="1"/>
    <col min="5899" max="5899" width="5.75" style="32" customWidth="1"/>
    <col min="5900" max="5900" width="6.875" style="32" customWidth="1"/>
    <col min="5901" max="5901" width="7" style="32" customWidth="1"/>
    <col min="5902" max="5902" width="12.625" style="32" customWidth="1"/>
    <col min="5903" max="5903" width="5.75" style="32" customWidth="1"/>
    <col min="5904" max="5904" width="6.875" style="32" customWidth="1"/>
    <col min="5905" max="5905" width="7" style="32" customWidth="1"/>
    <col min="5906" max="5906" width="5.75" style="32" customWidth="1"/>
    <col min="5907" max="5907" width="6.875" style="32" customWidth="1"/>
    <col min="5908" max="5908" width="7" style="32" customWidth="1"/>
    <col min="5909" max="5909" width="5.75" style="32" customWidth="1"/>
    <col min="5910" max="5910" width="6.875" style="32" customWidth="1"/>
    <col min="5911" max="5914" width="7" style="32" customWidth="1"/>
    <col min="5915" max="5915" width="2.375" style="32" customWidth="1"/>
    <col min="5916" max="5916" width="7.625" style="32" customWidth="1"/>
    <col min="5917" max="5917" width="7" style="32" customWidth="1"/>
    <col min="5918" max="6144" width="11" style="32"/>
    <col min="6145" max="6145" width="11.875" style="32" customWidth="1"/>
    <col min="6146" max="6146" width="5.625" style="32" customWidth="1"/>
    <col min="6147" max="6148" width="6.875" style="32" customWidth="1"/>
    <col min="6149" max="6149" width="5.5" style="32" customWidth="1"/>
    <col min="6150" max="6150" width="6.25" style="32" customWidth="1"/>
    <col min="6151" max="6151" width="6.875" style="32" customWidth="1"/>
    <col min="6152" max="6152" width="5.75" style="32" customWidth="1"/>
    <col min="6153" max="6153" width="6.875" style="32" customWidth="1"/>
    <col min="6154" max="6154" width="7" style="32" customWidth="1"/>
    <col min="6155" max="6155" width="5.75" style="32" customWidth="1"/>
    <col min="6156" max="6156" width="6.875" style="32" customWidth="1"/>
    <col min="6157" max="6157" width="7" style="32" customWidth="1"/>
    <col min="6158" max="6158" width="12.625" style="32" customWidth="1"/>
    <col min="6159" max="6159" width="5.75" style="32" customWidth="1"/>
    <col min="6160" max="6160" width="6.875" style="32" customWidth="1"/>
    <col min="6161" max="6161" width="7" style="32" customWidth="1"/>
    <col min="6162" max="6162" width="5.75" style="32" customWidth="1"/>
    <col min="6163" max="6163" width="6.875" style="32" customWidth="1"/>
    <col min="6164" max="6164" width="7" style="32" customWidth="1"/>
    <col min="6165" max="6165" width="5.75" style="32" customWidth="1"/>
    <col min="6166" max="6166" width="6.875" style="32" customWidth="1"/>
    <col min="6167" max="6170" width="7" style="32" customWidth="1"/>
    <col min="6171" max="6171" width="2.375" style="32" customWidth="1"/>
    <col min="6172" max="6172" width="7.625" style="32" customWidth="1"/>
    <col min="6173" max="6173" width="7" style="32" customWidth="1"/>
    <col min="6174" max="6400" width="11" style="32"/>
    <col min="6401" max="6401" width="11.875" style="32" customWidth="1"/>
    <col min="6402" max="6402" width="5.625" style="32" customWidth="1"/>
    <col min="6403" max="6404" width="6.875" style="32" customWidth="1"/>
    <col min="6405" max="6405" width="5.5" style="32" customWidth="1"/>
    <col min="6406" max="6406" width="6.25" style="32" customWidth="1"/>
    <col min="6407" max="6407" width="6.875" style="32" customWidth="1"/>
    <col min="6408" max="6408" width="5.75" style="32" customWidth="1"/>
    <col min="6409" max="6409" width="6.875" style="32" customWidth="1"/>
    <col min="6410" max="6410" width="7" style="32" customWidth="1"/>
    <col min="6411" max="6411" width="5.75" style="32" customWidth="1"/>
    <col min="6412" max="6412" width="6.875" style="32" customWidth="1"/>
    <col min="6413" max="6413" width="7" style="32" customWidth="1"/>
    <col min="6414" max="6414" width="12.625" style="32" customWidth="1"/>
    <col min="6415" max="6415" width="5.75" style="32" customWidth="1"/>
    <col min="6416" max="6416" width="6.875" style="32" customWidth="1"/>
    <col min="6417" max="6417" width="7" style="32" customWidth="1"/>
    <col min="6418" max="6418" width="5.75" style="32" customWidth="1"/>
    <col min="6419" max="6419" width="6.875" style="32" customWidth="1"/>
    <col min="6420" max="6420" width="7" style="32" customWidth="1"/>
    <col min="6421" max="6421" width="5.75" style="32" customWidth="1"/>
    <col min="6422" max="6422" width="6.875" style="32" customWidth="1"/>
    <col min="6423" max="6426" width="7" style="32" customWidth="1"/>
    <col min="6427" max="6427" width="2.375" style="32" customWidth="1"/>
    <col min="6428" max="6428" width="7.625" style="32" customWidth="1"/>
    <col min="6429" max="6429" width="7" style="32" customWidth="1"/>
    <col min="6430" max="6656" width="11" style="32"/>
    <col min="6657" max="6657" width="11.875" style="32" customWidth="1"/>
    <col min="6658" max="6658" width="5.625" style="32" customWidth="1"/>
    <col min="6659" max="6660" width="6.875" style="32" customWidth="1"/>
    <col min="6661" max="6661" width="5.5" style="32" customWidth="1"/>
    <col min="6662" max="6662" width="6.25" style="32" customWidth="1"/>
    <col min="6663" max="6663" width="6.875" style="32" customWidth="1"/>
    <col min="6664" max="6664" width="5.75" style="32" customWidth="1"/>
    <col min="6665" max="6665" width="6.875" style="32" customWidth="1"/>
    <col min="6666" max="6666" width="7" style="32" customWidth="1"/>
    <col min="6667" max="6667" width="5.75" style="32" customWidth="1"/>
    <col min="6668" max="6668" width="6.875" style="32" customWidth="1"/>
    <col min="6669" max="6669" width="7" style="32" customWidth="1"/>
    <col min="6670" max="6670" width="12.625" style="32" customWidth="1"/>
    <col min="6671" max="6671" width="5.75" style="32" customWidth="1"/>
    <col min="6672" max="6672" width="6.875" style="32" customWidth="1"/>
    <col min="6673" max="6673" width="7" style="32" customWidth="1"/>
    <col min="6674" max="6674" width="5.75" style="32" customWidth="1"/>
    <col min="6675" max="6675" width="6.875" style="32" customWidth="1"/>
    <col min="6676" max="6676" width="7" style="32" customWidth="1"/>
    <col min="6677" max="6677" width="5.75" style="32" customWidth="1"/>
    <col min="6678" max="6678" width="6.875" style="32" customWidth="1"/>
    <col min="6679" max="6682" width="7" style="32" customWidth="1"/>
    <col min="6683" max="6683" width="2.375" style="32" customWidth="1"/>
    <col min="6684" max="6684" width="7.625" style="32" customWidth="1"/>
    <col min="6685" max="6685" width="7" style="32" customWidth="1"/>
    <col min="6686" max="6912" width="11" style="32"/>
    <col min="6913" max="6913" width="11.875" style="32" customWidth="1"/>
    <col min="6914" max="6914" width="5.625" style="32" customWidth="1"/>
    <col min="6915" max="6916" width="6.875" style="32" customWidth="1"/>
    <col min="6917" max="6917" width="5.5" style="32" customWidth="1"/>
    <col min="6918" max="6918" width="6.25" style="32" customWidth="1"/>
    <col min="6919" max="6919" width="6.875" style="32" customWidth="1"/>
    <col min="6920" max="6920" width="5.75" style="32" customWidth="1"/>
    <col min="6921" max="6921" width="6.875" style="32" customWidth="1"/>
    <col min="6922" max="6922" width="7" style="32" customWidth="1"/>
    <col min="6923" max="6923" width="5.75" style="32" customWidth="1"/>
    <col min="6924" max="6924" width="6.875" style="32" customWidth="1"/>
    <col min="6925" max="6925" width="7" style="32" customWidth="1"/>
    <col min="6926" max="6926" width="12.625" style="32" customWidth="1"/>
    <col min="6927" max="6927" width="5.75" style="32" customWidth="1"/>
    <col min="6928" max="6928" width="6.875" style="32" customWidth="1"/>
    <col min="6929" max="6929" width="7" style="32" customWidth="1"/>
    <col min="6930" max="6930" width="5.75" style="32" customWidth="1"/>
    <col min="6931" max="6931" width="6.875" style="32" customWidth="1"/>
    <col min="6932" max="6932" width="7" style="32" customWidth="1"/>
    <col min="6933" max="6933" width="5.75" style="32" customWidth="1"/>
    <col min="6934" max="6934" width="6.875" style="32" customWidth="1"/>
    <col min="6935" max="6938" width="7" style="32" customWidth="1"/>
    <col min="6939" max="6939" width="2.375" style="32" customWidth="1"/>
    <col min="6940" max="6940" width="7.625" style="32" customWidth="1"/>
    <col min="6941" max="6941" width="7" style="32" customWidth="1"/>
    <col min="6942" max="7168" width="11" style="32"/>
    <col min="7169" max="7169" width="11.875" style="32" customWidth="1"/>
    <col min="7170" max="7170" width="5.625" style="32" customWidth="1"/>
    <col min="7171" max="7172" width="6.875" style="32" customWidth="1"/>
    <col min="7173" max="7173" width="5.5" style="32" customWidth="1"/>
    <col min="7174" max="7174" width="6.25" style="32" customWidth="1"/>
    <col min="7175" max="7175" width="6.875" style="32" customWidth="1"/>
    <col min="7176" max="7176" width="5.75" style="32" customWidth="1"/>
    <col min="7177" max="7177" width="6.875" style="32" customWidth="1"/>
    <col min="7178" max="7178" width="7" style="32" customWidth="1"/>
    <col min="7179" max="7179" width="5.75" style="32" customWidth="1"/>
    <col min="7180" max="7180" width="6.875" style="32" customWidth="1"/>
    <col min="7181" max="7181" width="7" style="32" customWidth="1"/>
    <col min="7182" max="7182" width="12.625" style="32" customWidth="1"/>
    <col min="7183" max="7183" width="5.75" style="32" customWidth="1"/>
    <col min="7184" max="7184" width="6.875" style="32" customWidth="1"/>
    <col min="7185" max="7185" width="7" style="32" customWidth="1"/>
    <col min="7186" max="7186" width="5.75" style="32" customWidth="1"/>
    <col min="7187" max="7187" width="6.875" style="32" customWidth="1"/>
    <col min="7188" max="7188" width="7" style="32" customWidth="1"/>
    <col min="7189" max="7189" width="5.75" style="32" customWidth="1"/>
    <col min="7190" max="7190" width="6.875" style="32" customWidth="1"/>
    <col min="7191" max="7194" width="7" style="32" customWidth="1"/>
    <col min="7195" max="7195" width="2.375" style="32" customWidth="1"/>
    <col min="7196" max="7196" width="7.625" style="32" customWidth="1"/>
    <col min="7197" max="7197" width="7" style="32" customWidth="1"/>
    <col min="7198" max="7424" width="11" style="32"/>
    <col min="7425" max="7425" width="11.875" style="32" customWidth="1"/>
    <col min="7426" max="7426" width="5.625" style="32" customWidth="1"/>
    <col min="7427" max="7428" width="6.875" style="32" customWidth="1"/>
    <col min="7429" max="7429" width="5.5" style="32" customWidth="1"/>
    <col min="7430" max="7430" width="6.25" style="32" customWidth="1"/>
    <col min="7431" max="7431" width="6.875" style="32" customWidth="1"/>
    <col min="7432" max="7432" width="5.75" style="32" customWidth="1"/>
    <col min="7433" max="7433" width="6.875" style="32" customWidth="1"/>
    <col min="7434" max="7434" width="7" style="32" customWidth="1"/>
    <col min="7435" max="7435" width="5.75" style="32" customWidth="1"/>
    <col min="7436" max="7436" width="6.875" style="32" customWidth="1"/>
    <col min="7437" max="7437" width="7" style="32" customWidth="1"/>
    <col min="7438" max="7438" width="12.625" style="32" customWidth="1"/>
    <col min="7439" max="7439" width="5.75" style="32" customWidth="1"/>
    <col min="7440" max="7440" width="6.875" style="32" customWidth="1"/>
    <col min="7441" max="7441" width="7" style="32" customWidth="1"/>
    <col min="7442" max="7442" width="5.75" style="32" customWidth="1"/>
    <col min="7443" max="7443" width="6.875" style="32" customWidth="1"/>
    <col min="7444" max="7444" width="7" style="32" customWidth="1"/>
    <col min="7445" max="7445" width="5.75" style="32" customWidth="1"/>
    <col min="7446" max="7446" width="6.875" style="32" customWidth="1"/>
    <col min="7447" max="7450" width="7" style="32" customWidth="1"/>
    <col min="7451" max="7451" width="2.375" style="32" customWidth="1"/>
    <col min="7452" max="7452" width="7.625" style="32" customWidth="1"/>
    <col min="7453" max="7453" width="7" style="32" customWidth="1"/>
    <col min="7454" max="7680" width="11" style="32"/>
    <col min="7681" max="7681" width="11.875" style="32" customWidth="1"/>
    <col min="7682" max="7682" width="5.625" style="32" customWidth="1"/>
    <col min="7683" max="7684" width="6.875" style="32" customWidth="1"/>
    <col min="7685" max="7685" width="5.5" style="32" customWidth="1"/>
    <col min="7686" max="7686" width="6.25" style="32" customWidth="1"/>
    <col min="7687" max="7687" width="6.875" style="32" customWidth="1"/>
    <col min="7688" max="7688" width="5.75" style="32" customWidth="1"/>
    <col min="7689" max="7689" width="6.875" style="32" customWidth="1"/>
    <col min="7690" max="7690" width="7" style="32" customWidth="1"/>
    <col min="7691" max="7691" width="5.75" style="32" customWidth="1"/>
    <col min="7692" max="7692" width="6.875" style="32" customWidth="1"/>
    <col min="7693" max="7693" width="7" style="32" customWidth="1"/>
    <col min="7694" max="7694" width="12.625" style="32" customWidth="1"/>
    <col min="7695" max="7695" width="5.75" style="32" customWidth="1"/>
    <col min="7696" max="7696" width="6.875" style="32" customWidth="1"/>
    <col min="7697" max="7697" width="7" style="32" customWidth="1"/>
    <col min="7698" max="7698" width="5.75" style="32" customWidth="1"/>
    <col min="7699" max="7699" width="6.875" style="32" customWidth="1"/>
    <col min="7700" max="7700" width="7" style="32" customWidth="1"/>
    <col min="7701" max="7701" width="5.75" style="32" customWidth="1"/>
    <col min="7702" max="7702" width="6.875" style="32" customWidth="1"/>
    <col min="7703" max="7706" width="7" style="32" customWidth="1"/>
    <col min="7707" max="7707" width="2.375" style="32" customWidth="1"/>
    <col min="7708" max="7708" width="7.625" style="32" customWidth="1"/>
    <col min="7709" max="7709" width="7" style="32" customWidth="1"/>
    <col min="7710" max="7936" width="11" style="32"/>
    <col min="7937" max="7937" width="11.875" style="32" customWidth="1"/>
    <col min="7938" max="7938" width="5.625" style="32" customWidth="1"/>
    <col min="7939" max="7940" width="6.875" style="32" customWidth="1"/>
    <col min="7941" max="7941" width="5.5" style="32" customWidth="1"/>
    <col min="7942" max="7942" width="6.25" style="32" customWidth="1"/>
    <col min="7943" max="7943" width="6.875" style="32" customWidth="1"/>
    <col min="7944" max="7944" width="5.75" style="32" customWidth="1"/>
    <col min="7945" max="7945" width="6.875" style="32" customWidth="1"/>
    <col min="7946" max="7946" width="7" style="32" customWidth="1"/>
    <col min="7947" max="7947" width="5.75" style="32" customWidth="1"/>
    <col min="7948" max="7948" width="6.875" style="32" customWidth="1"/>
    <col min="7949" max="7949" width="7" style="32" customWidth="1"/>
    <col min="7950" max="7950" width="12.625" style="32" customWidth="1"/>
    <col min="7951" max="7951" width="5.75" style="32" customWidth="1"/>
    <col min="7952" max="7952" width="6.875" style="32" customWidth="1"/>
    <col min="7953" max="7953" width="7" style="32" customWidth="1"/>
    <col min="7954" max="7954" width="5.75" style="32" customWidth="1"/>
    <col min="7955" max="7955" width="6.875" style="32" customWidth="1"/>
    <col min="7956" max="7956" width="7" style="32" customWidth="1"/>
    <col min="7957" max="7957" width="5.75" style="32" customWidth="1"/>
    <col min="7958" max="7958" width="6.875" style="32" customWidth="1"/>
    <col min="7959" max="7962" width="7" style="32" customWidth="1"/>
    <col min="7963" max="7963" width="2.375" style="32" customWidth="1"/>
    <col min="7964" max="7964" width="7.625" style="32" customWidth="1"/>
    <col min="7965" max="7965" width="7" style="32" customWidth="1"/>
    <col min="7966" max="8192" width="11" style="32"/>
    <col min="8193" max="8193" width="11.875" style="32" customWidth="1"/>
    <col min="8194" max="8194" width="5.625" style="32" customWidth="1"/>
    <col min="8195" max="8196" width="6.875" style="32" customWidth="1"/>
    <col min="8197" max="8197" width="5.5" style="32" customWidth="1"/>
    <col min="8198" max="8198" width="6.25" style="32" customWidth="1"/>
    <col min="8199" max="8199" width="6.875" style="32" customWidth="1"/>
    <col min="8200" max="8200" width="5.75" style="32" customWidth="1"/>
    <col min="8201" max="8201" width="6.875" style="32" customWidth="1"/>
    <col min="8202" max="8202" width="7" style="32" customWidth="1"/>
    <col min="8203" max="8203" width="5.75" style="32" customWidth="1"/>
    <col min="8204" max="8204" width="6.875" style="32" customWidth="1"/>
    <col min="8205" max="8205" width="7" style="32" customWidth="1"/>
    <col min="8206" max="8206" width="12.625" style="32" customWidth="1"/>
    <col min="8207" max="8207" width="5.75" style="32" customWidth="1"/>
    <col min="8208" max="8208" width="6.875" style="32" customWidth="1"/>
    <col min="8209" max="8209" width="7" style="32" customWidth="1"/>
    <col min="8210" max="8210" width="5.75" style="32" customWidth="1"/>
    <col min="8211" max="8211" width="6.875" style="32" customWidth="1"/>
    <col min="8212" max="8212" width="7" style="32" customWidth="1"/>
    <col min="8213" max="8213" width="5.75" style="32" customWidth="1"/>
    <col min="8214" max="8214" width="6.875" style="32" customWidth="1"/>
    <col min="8215" max="8218" width="7" style="32" customWidth="1"/>
    <col min="8219" max="8219" width="2.375" style="32" customWidth="1"/>
    <col min="8220" max="8220" width="7.625" style="32" customWidth="1"/>
    <col min="8221" max="8221" width="7" style="32" customWidth="1"/>
    <col min="8222" max="8448" width="11" style="32"/>
    <col min="8449" max="8449" width="11.875" style="32" customWidth="1"/>
    <col min="8450" max="8450" width="5.625" style="32" customWidth="1"/>
    <col min="8451" max="8452" width="6.875" style="32" customWidth="1"/>
    <col min="8453" max="8453" width="5.5" style="32" customWidth="1"/>
    <col min="8454" max="8454" width="6.25" style="32" customWidth="1"/>
    <col min="8455" max="8455" width="6.875" style="32" customWidth="1"/>
    <col min="8456" max="8456" width="5.75" style="32" customWidth="1"/>
    <col min="8457" max="8457" width="6.875" style="32" customWidth="1"/>
    <col min="8458" max="8458" width="7" style="32" customWidth="1"/>
    <col min="8459" max="8459" width="5.75" style="32" customWidth="1"/>
    <col min="8460" max="8460" width="6.875" style="32" customWidth="1"/>
    <col min="8461" max="8461" width="7" style="32" customWidth="1"/>
    <col min="8462" max="8462" width="12.625" style="32" customWidth="1"/>
    <col min="8463" max="8463" width="5.75" style="32" customWidth="1"/>
    <col min="8464" max="8464" width="6.875" style="32" customWidth="1"/>
    <col min="8465" max="8465" width="7" style="32" customWidth="1"/>
    <col min="8466" max="8466" width="5.75" style="32" customWidth="1"/>
    <col min="8467" max="8467" width="6.875" style="32" customWidth="1"/>
    <col min="8468" max="8468" width="7" style="32" customWidth="1"/>
    <col min="8469" max="8469" width="5.75" style="32" customWidth="1"/>
    <col min="8470" max="8470" width="6.875" style="32" customWidth="1"/>
    <col min="8471" max="8474" width="7" style="32" customWidth="1"/>
    <col min="8475" max="8475" width="2.375" style="32" customWidth="1"/>
    <col min="8476" max="8476" width="7.625" style="32" customWidth="1"/>
    <col min="8477" max="8477" width="7" style="32" customWidth="1"/>
    <col min="8478" max="8704" width="11" style="32"/>
    <col min="8705" max="8705" width="11.875" style="32" customWidth="1"/>
    <col min="8706" max="8706" width="5.625" style="32" customWidth="1"/>
    <col min="8707" max="8708" width="6.875" style="32" customWidth="1"/>
    <col min="8709" max="8709" width="5.5" style="32" customWidth="1"/>
    <col min="8710" max="8710" width="6.25" style="32" customWidth="1"/>
    <col min="8711" max="8711" width="6.875" style="32" customWidth="1"/>
    <col min="8712" max="8712" width="5.75" style="32" customWidth="1"/>
    <col min="8713" max="8713" width="6.875" style="32" customWidth="1"/>
    <col min="8714" max="8714" width="7" style="32" customWidth="1"/>
    <col min="8715" max="8715" width="5.75" style="32" customWidth="1"/>
    <col min="8716" max="8716" width="6.875" style="32" customWidth="1"/>
    <col min="8717" max="8717" width="7" style="32" customWidth="1"/>
    <col min="8718" max="8718" width="12.625" style="32" customWidth="1"/>
    <col min="8719" max="8719" width="5.75" style="32" customWidth="1"/>
    <col min="8720" max="8720" width="6.875" style="32" customWidth="1"/>
    <col min="8721" max="8721" width="7" style="32" customWidth="1"/>
    <col min="8722" max="8722" width="5.75" style="32" customWidth="1"/>
    <col min="8723" max="8723" width="6.875" style="32" customWidth="1"/>
    <col min="8724" max="8724" width="7" style="32" customWidth="1"/>
    <col min="8725" max="8725" width="5.75" style="32" customWidth="1"/>
    <col min="8726" max="8726" width="6.875" style="32" customWidth="1"/>
    <col min="8727" max="8730" width="7" style="32" customWidth="1"/>
    <col min="8731" max="8731" width="2.375" style="32" customWidth="1"/>
    <col min="8732" max="8732" width="7.625" style="32" customWidth="1"/>
    <col min="8733" max="8733" width="7" style="32" customWidth="1"/>
    <col min="8734" max="8960" width="11" style="32"/>
    <col min="8961" max="8961" width="11.875" style="32" customWidth="1"/>
    <col min="8962" max="8962" width="5.625" style="32" customWidth="1"/>
    <col min="8963" max="8964" width="6.875" style="32" customWidth="1"/>
    <col min="8965" max="8965" width="5.5" style="32" customWidth="1"/>
    <col min="8966" max="8966" width="6.25" style="32" customWidth="1"/>
    <col min="8967" max="8967" width="6.875" style="32" customWidth="1"/>
    <col min="8968" max="8968" width="5.75" style="32" customWidth="1"/>
    <col min="8969" max="8969" width="6.875" style="32" customWidth="1"/>
    <col min="8970" max="8970" width="7" style="32" customWidth="1"/>
    <col min="8971" max="8971" width="5.75" style="32" customWidth="1"/>
    <col min="8972" max="8972" width="6.875" style="32" customWidth="1"/>
    <col min="8973" max="8973" width="7" style="32" customWidth="1"/>
    <col min="8974" max="8974" width="12.625" style="32" customWidth="1"/>
    <col min="8975" max="8975" width="5.75" style="32" customWidth="1"/>
    <col min="8976" max="8976" width="6.875" style="32" customWidth="1"/>
    <col min="8977" max="8977" width="7" style="32" customWidth="1"/>
    <col min="8978" max="8978" width="5.75" style="32" customWidth="1"/>
    <col min="8979" max="8979" width="6.875" style="32" customWidth="1"/>
    <col min="8980" max="8980" width="7" style="32" customWidth="1"/>
    <col min="8981" max="8981" width="5.75" style="32" customWidth="1"/>
    <col min="8982" max="8982" width="6.875" style="32" customWidth="1"/>
    <col min="8983" max="8986" width="7" style="32" customWidth="1"/>
    <col min="8987" max="8987" width="2.375" style="32" customWidth="1"/>
    <col min="8988" max="8988" width="7.625" style="32" customWidth="1"/>
    <col min="8989" max="8989" width="7" style="32" customWidth="1"/>
    <col min="8990" max="9216" width="11" style="32"/>
    <col min="9217" max="9217" width="11.875" style="32" customWidth="1"/>
    <col min="9218" max="9218" width="5.625" style="32" customWidth="1"/>
    <col min="9219" max="9220" width="6.875" style="32" customWidth="1"/>
    <col min="9221" max="9221" width="5.5" style="32" customWidth="1"/>
    <col min="9222" max="9222" width="6.25" style="32" customWidth="1"/>
    <col min="9223" max="9223" width="6.875" style="32" customWidth="1"/>
    <col min="9224" max="9224" width="5.75" style="32" customWidth="1"/>
    <col min="9225" max="9225" width="6.875" style="32" customWidth="1"/>
    <col min="9226" max="9226" width="7" style="32" customWidth="1"/>
    <col min="9227" max="9227" width="5.75" style="32" customWidth="1"/>
    <col min="9228" max="9228" width="6.875" style="32" customWidth="1"/>
    <col min="9229" max="9229" width="7" style="32" customWidth="1"/>
    <col min="9230" max="9230" width="12.625" style="32" customWidth="1"/>
    <col min="9231" max="9231" width="5.75" style="32" customWidth="1"/>
    <col min="9232" max="9232" width="6.875" style="32" customWidth="1"/>
    <col min="9233" max="9233" width="7" style="32" customWidth="1"/>
    <col min="9234" max="9234" width="5.75" style="32" customWidth="1"/>
    <col min="9235" max="9235" width="6.875" style="32" customWidth="1"/>
    <col min="9236" max="9236" width="7" style="32" customWidth="1"/>
    <col min="9237" max="9237" width="5.75" style="32" customWidth="1"/>
    <col min="9238" max="9238" width="6.875" style="32" customWidth="1"/>
    <col min="9239" max="9242" width="7" style="32" customWidth="1"/>
    <col min="9243" max="9243" width="2.375" style="32" customWidth="1"/>
    <col min="9244" max="9244" width="7.625" style="32" customWidth="1"/>
    <col min="9245" max="9245" width="7" style="32" customWidth="1"/>
    <col min="9246" max="9472" width="11" style="32"/>
    <col min="9473" max="9473" width="11.875" style="32" customWidth="1"/>
    <col min="9474" max="9474" width="5.625" style="32" customWidth="1"/>
    <col min="9475" max="9476" width="6.875" style="32" customWidth="1"/>
    <col min="9477" max="9477" width="5.5" style="32" customWidth="1"/>
    <col min="9478" max="9478" width="6.25" style="32" customWidth="1"/>
    <col min="9479" max="9479" width="6.875" style="32" customWidth="1"/>
    <col min="9480" max="9480" width="5.75" style="32" customWidth="1"/>
    <col min="9481" max="9481" width="6.875" style="32" customWidth="1"/>
    <col min="9482" max="9482" width="7" style="32" customWidth="1"/>
    <col min="9483" max="9483" width="5.75" style="32" customWidth="1"/>
    <col min="9484" max="9484" width="6.875" style="32" customWidth="1"/>
    <col min="9485" max="9485" width="7" style="32" customWidth="1"/>
    <col min="9486" max="9486" width="12.625" style="32" customWidth="1"/>
    <col min="9487" max="9487" width="5.75" style="32" customWidth="1"/>
    <col min="9488" max="9488" width="6.875" style="32" customWidth="1"/>
    <col min="9489" max="9489" width="7" style="32" customWidth="1"/>
    <col min="9490" max="9490" width="5.75" style="32" customWidth="1"/>
    <col min="9491" max="9491" width="6.875" style="32" customWidth="1"/>
    <col min="9492" max="9492" width="7" style="32" customWidth="1"/>
    <col min="9493" max="9493" width="5.75" style="32" customWidth="1"/>
    <col min="9494" max="9494" width="6.875" style="32" customWidth="1"/>
    <col min="9495" max="9498" width="7" style="32" customWidth="1"/>
    <col min="9499" max="9499" width="2.375" style="32" customWidth="1"/>
    <col min="9500" max="9500" width="7.625" style="32" customWidth="1"/>
    <col min="9501" max="9501" width="7" style="32" customWidth="1"/>
    <col min="9502" max="9728" width="11" style="32"/>
    <col min="9729" max="9729" width="11.875" style="32" customWidth="1"/>
    <col min="9730" max="9730" width="5.625" style="32" customWidth="1"/>
    <col min="9731" max="9732" width="6.875" style="32" customWidth="1"/>
    <col min="9733" max="9733" width="5.5" style="32" customWidth="1"/>
    <col min="9734" max="9734" width="6.25" style="32" customWidth="1"/>
    <col min="9735" max="9735" width="6.875" style="32" customWidth="1"/>
    <col min="9736" max="9736" width="5.75" style="32" customWidth="1"/>
    <col min="9737" max="9737" width="6.875" style="32" customWidth="1"/>
    <col min="9738" max="9738" width="7" style="32" customWidth="1"/>
    <col min="9739" max="9739" width="5.75" style="32" customWidth="1"/>
    <col min="9740" max="9740" width="6.875" style="32" customWidth="1"/>
    <col min="9741" max="9741" width="7" style="32" customWidth="1"/>
    <col min="9742" max="9742" width="12.625" style="32" customWidth="1"/>
    <col min="9743" max="9743" width="5.75" style="32" customWidth="1"/>
    <col min="9744" max="9744" width="6.875" style="32" customWidth="1"/>
    <col min="9745" max="9745" width="7" style="32" customWidth="1"/>
    <col min="9746" max="9746" width="5.75" style="32" customWidth="1"/>
    <col min="9747" max="9747" width="6.875" style="32" customWidth="1"/>
    <col min="9748" max="9748" width="7" style="32" customWidth="1"/>
    <col min="9749" max="9749" width="5.75" style="32" customWidth="1"/>
    <col min="9750" max="9750" width="6.875" style="32" customWidth="1"/>
    <col min="9751" max="9754" width="7" style="32" customWidth="1"/>
    <col min="9755" max="9755" width="2.375" style="32" customWidth="1"/>
    <col min="9756" max="9756" width="7.625" style="32" customWidth="1"/>
    <col min="9757" max="9757" width="7" style="32" customWidth="1"/>
    <col min="9758" max="9984" width="11" style="32"/>
    <col min="9985" max="9985" width="11.875" style="32" customWidth="1"/>
    <col min="9986" max="9986" width="5.625" style="32" customWidth="1"/>
    <col min="9987" max="9988" width="6.875" style="32" customWidth="1"/>
    <col min="9989" max="9989" width="5.5" style="32" customWidth="1"/>
    <col min="9990" max="9990" width="6.25" style="32" customWidth="1"/>
    <col min="9991" max="9991" width="6.875" style="32" customWidth="1"/>
    <col min="9992" max="9992" width="5.75" style="32" customWidth="1"/>
    <col min="9993" max="9993" width="6.875" style="32" customWidth="1"/>
    <col min="9994" max="9994" width="7" style="32" customWidth="1"/>
    <col min="9995" max="9995" width="5.75" style="32" customWidth="1"/>
    <col min="9996" max="9996" width="6.875" style="32" customWidth="1"/>
    <col min="9997" max="9997" width="7" style="32" customWidth="1"/>
    <col min="9998" max="9998" width="12.625" style="32" customWidth="1"/>
    <col min="9999" max="9999" width="5.75" style="32" customWidth="1"/>
    <col min="10000" max="10000" width="6.875" style="32" customWidth="1"/>
    <col min="10001" max="10001" width="7" style="32" customWidth="1"/>
    <col min="10002" max="10002" width="5.75" style="32" customWidth="1"/>
    <col min="10003" max="10003" width="6.875" style="32" customWidth="1"/>
    <col min="10004" max="10004" width="7" style="32" customWidth="1"/>
    <col min="10005" max="10005" width="5.75" style="32" customWidth="1"/>
    <col min="10006" max="10006" width="6.875" style="32" customWidth="1"/>
    <col min="10007" max="10010" width="7" style="32" customWidth="1"/>
    <col min="10011" max="10011" width="2.375" style="32" customWidth="1"/>
    <col min="10012" max="10012" width="7.625" style="32" customWidth="1"/>
    <col min="10013" max="10013" width="7" style="32" customWidth="1"/>
    <col min="10014" max="10240" width="11" style="32"/>
    <col min="10241" max="10241" width="11.875" style="32" customWidth="1"/>
    <col min="10242" max="10242" width="5.625" style="32" customWidth="1"/>
    <col min="10243" max="10244" width="6.875" style="32" customWidth="1"/>
    <col min="10245" max="10245" width="5.5" style="32" customWidth="1"/>
    <col min="10246" max="10246" width="6.25" style="32" customWidth="1"/>
    <col min="10247" max="10247" width="6.875" style="32" customWidth="1"/>
    <col min="10248" max="10248" width="5.75" style="32" customWidth="1"/>
    <col min="10249" max="10249" width="6.875" style="32" customWidth="1"/>
    <col min="10250" max="10250" width="7" style="32" customWidth="1"/>
    <col min="10251" max="10251" width="5.75" style="32" customWidth="1"/>
    <col min="10252" max="10252" width="6.875" style="32" customWidth="1"/>
    <col min="10253" max="10253" width="7" style="32" customWidth="1"/>
    <col min="10254" max="10254" width="12.625" style="32" customWidth="1"/>
    <col min="10255" max="10255" width="5.75" style="32" customWidth="1"/>
    <col min="10256" max="10256" width="6.875" style="32" customWidth="1"/>
    <col min="10257" max="10257" width="7" style="32" customWidth="1"/>
    <col min="10258" max="10258" width="5.75" style="32" customWidth="1"/>
    <col min="10259" max="10259" width="6.875" style="32" customWidth="1"/>
    <col min="10260" max="10260" width="7" style="32" customWidth="1"/>
    <col min="10261" max="10261" width="5.75" style="32" customWidth="1"/>
    <col min="10262" max="10262" width="6.875" style="32" customWidth="1"/>
    <col min="10263" max="10266" width="7" style="32" customWidth="1"/>
    <col min="10267" max="10267" width="2.375" style="32" customWidth="1"/>
    <col min="10268" max="10268" width="7.625" style="32" customWidth="1"/>
    <col min="10269" max="10269" width="7" style="32" customWidth="1"/>
    <col min="10270" max="10496" width="11" style="32"/>
    <col min="10497" max="10497" width="11.875" style="32" customWidth="1"/>
    <col min="10498" max="10498" width="5.625" style="32" customWidth="1"/>
    <col min="10499" max="10500" width="6.875" style="32" customWidth="1"/>
    <col min="10501" max="10501" width="5.5" style="32" customWidth="1"/>
    <col min="10502" max="10502" width="6.25" style="32" customWidth="1"/>
    <col min="10503" max="10503" width="6.875" style="32" customWidth="1"/>
    <col min="10504" max="10504" width="5.75" style="32" customWidth="1"/>
    <col min="10505" max="10505" width="6.875" style="32" customWidth="1"/>
    <col min="10506" max="10506" width="7" style="32" customWidth="1"/>
    <col min="10507" max="10507" width="5.75" style="32" customWidth="1"/>
    <col min="10508" max="10508" width="6.875" style="32" customWidth="1"/>
    <col min="10509" max="10509" width="7" style="32" customWidth="1"/>
    <col min="10510" max="10510" width="12.625" style="32" customWidth="1"/>
    <col min="10511" max="10511" width="5.75" style="32" customWidth="1"/>
    <col min="10512" max="10512" width="6.875" style="32" customWidth="1"/>
    <col min="10513" max="10513" width="7" style="32" customWidth="1"/>
    <col min="10514" max="10514" width="5.75" style="32" customWidth="1"/>
    <col min="10515" max="10515" width="6.875" style="32" customWidth="1"/>
    <col min="10516" max="10516" width="7" style="32" customWidth="1"/>
    <col min="10517" max="10517" width="5.75" style="32" customWidth="1"/>
    <col min="10518" max="10518" width="6.875" style="32" customWidth="1"/>
    <col min="10519" max="10522" width="7" style="32" customWidth="1"/>
    <col min="10523" max="10523" width="2.375" style="32" customWidth="1"/>
    <col min="10524" max="10524" width="7.625" style="32" customWidth="1"/>
    <col min="10525" max="10525" width="7" style="32" customWidth="1"/>
    <col min="10526" max="10752" width="11" style="32"/>
    <col min="10753" max="10753" width="11.875" style="32" customWidth="1"/>
    <col min="10754" max="10754" width="5.625" style="32" customWidth="1"/>
    <col min="10755" max="10756" width="6.875" style="32" customWidth="1"/>
    <col min="10757" max="10757" width="5.5" style="32" customWidth="1"/>
    <col min="10758" max="10758" width="6.25" style="32" customWidth="1"/>
    <col min="10759" max="10759" width="6.875" style="32" customWidth="1"/>
    <col min="10760" max="10760" width="5.75" style="32" customWidth="1"/>
    <col min="10761" max="10761" width="6.875" style="32" customWidth="1"/>
    <col min="10762" max="10762" width="7" style="32" customWidth="1"/>
    <col min="10763" max="10763" width="5.75" style="32" customWidth="1"/>
    <col min="10764" max="10764" width="6.875" style="32" customWidth="1"/>
    <col min="10765" max="10765" width="7" style="32" customWidth="1"/>
    <col min="10766" max="10766" width="12.625" style="32" customWidth="1"/>
    <col min="10767" max="10767" width="5.75" style="32" customWidth="1"/>
    <col min="10768" max="10768" width="6.875" style="32" customWidth="1"/>
    <col min="10769" max="10769" width="7" style="32" customWidth="1"/>
    <col min="10770" max="10770" width="5.75" style="32" customWidth="1"/>
    <col min="10771" max="10771" width="6.875" style="32" customWidth="1"/>
    <col min="10772" max="10772" width="7" style="32" customWidth="1"/>
    <col min="10773" max="10773" width="5.75" style="32" customWidth="1"/>
    <col min="10774" max="10774" width="6.875" style="32" customWidth="1"/>
    <col min="10775" max="10778" width="7" style="32" customWidth="1"/>
    <col min="10779" max="10779" width="2.375" style="32" customWidth="1"/>
    <col min="10780" max="10780" width="7.625" style="32" customWidth="1"/>
    <col min="10781" max="10781" width="7" style="32" customWidth="1"/>
    <col min="10782" max="11008" width="11" style="32"/>
    <col min="11009" max="11009" width="11.875" style="32" customWidth="1"/>
    <col min="11010" max="11010" width="5.625" style="32" customWidth="1"/>
    <col min="11011" max="11012" width="6.875" style="32" customWidth="1"/>
    <col min="11013" max="11013" width="5.5" style="32" customWidth="1"/>
    <col min="11014" max="11014" width="6.25" style="32" customWidth="1"/>
    <col min="11015" max="11015" width="6.875" style="32" customWidth="1"/>
    <col min="11016" max="11016" width="5.75" style="32" customWidth="1"/>
    <col min="11017" max="11017" width="6.875" style="32" customWidth="1"/>
    <col min="11018" max="11018" width="7" style="32" customWidth="1"/>
    <col min="11019" max="11019" width="5.75" style="32" customWidth="1"/>
    <col min="11020" max="11020" width="6.875" style="32" customWidth="1"/>
    <col min="11021" max="11021" width="7" style="32" customWidth="1"/>
    <col min="11022" max="11022" width="12.625" style="32" customWidth="1"/>
    <col min="11023" max="11023" width="5.75" style="32" customWidth="1"/>
    <col min="11024" max="11024" width="6.875" style="32" customWidth="1"/>
    <col min="11025" max="11025" width="7" style="32" customWidth="1"/>
    <col min="11026" max="11026" width="5.75" style="32" customWidth="1"/>
    <col min="11027" max="11027" width="6.875" style="32" customWidth="1"/>
    <col min="11028" max="11028" width="7" style="32" customWidth="1"/>
    <col min="11029" max="11029" width="5.75" style="32" customWidth="1"/>
    <col min="11030" max="11030" width="6.875" style="32" customWidth="1"/>
    <col min="11031" max="11034" width="7" style="32" customWidth="1"/>
    <col min="11035" max="11035" width="2.375" style="32" customWidth="1"/>
    <col min="11036" max="11036" width="7.625" style="32" customWidth="1"/>
    <col min="11037" max="11037" width="7" style="32" customWidth="1"/>
    <col min="11038" max="11264" width="11" style="32"/>
    <col min="11265" max="11265" width="11.875" style="32" customWidth="1"/>
    <col min="11266" max="11266" width="5.625" style="32" customWidth="1"/>
    <col min="11267" max="11268" width="6.875" style="32" customWidth="1"/>
    <col min="11269" max="11269" width="5.5" style="32" customWidth="1"/>
    <col min="11270" max="11270" width="6.25" style="32" customWidth="1"/>
    <col min="11271" max="11271" width="6.875" style="32" customWidth="1"/>
    <col min="11272" max="11272" width="5.75" style="32" customWidth="1"/>
    <col min="11273" max="11273" width="6.875" style="32" customWidth="1"/>
    <col min="11274" max="11274" width="7" style="32" customWidth="1"/>
    <col min="11275" max="11275" width="5.75" style="32" customWidth="1"/>
    <col min="11276" max="11276" width="6.875" style="32" customWidth="1"/>
    <col min="11277" max="11277" width="7" style="32" customWidth="1"/>
    <col min="11278" max="11278" width="12.625" style="32" customWidth="1"/>
    <col min="11279" max="11279" width="5.75" style="32" customWidth="1"/>
    <col min="11280" max="11280" width="6.875" style="32" customWidth="1"/>
    <col min="11281" max="11281" width="7" style="32" customWidth="1"/>
    <col min="11282" max="11282" width="5.75" style="32" customWidth="1"/>
    <col min="11283" max="11283" width="6.875" style="32" customWidth="1"/>
    <col min="11284" max="11284" width="7" style="32" customWidth="1"/>
    <col min="11285" max="11285" width="5.75" style="32" customWidth="1"/>
    <col min="11286" max="11286" width="6.875" style="32" customWidth="1"/>
    <col min="11287" max="11290" width="7" style="32" customWidth="1"/>
    <col min="11291" max="11291" width="2.375" style="32" customWidth="1"/>
    <col min="11292" max="11292" width="7.625" style="32" customWidth="1"/>
    <col min="11293" max="11293" width="7" style="32" customWidth="1"/>
    <col min="11294" max="11520" width="11" style="32"/>
    <col min="11521" max="11521" width="11.875" style="32" customWidth="1"/>
    <col min="11522" max="11522" width="5.625" style="32" customWidth="1"/>
    <col min="11523" max="11524" width="6.875" style="32" customWidth="1"/>
    <col min="11525" max="11525" width="5.5" style="32" customWidth="1"/>
    <col min="11526" max="11526" width="6.25" style="32" customWidth="1"/>
    <col min="11527" max="11527" width="6.875" style="32" customWidth="1"/>
    <col min="11528" max="11528" width="5.75" style="32" customWidth="1"/>
    <col min="11529" max="11529" width="6.875" style="32" customWidth="1"/>
    <col min="11530" max="11530" width="7" style="32" customWidth="1"/>
    <col min="11531" max="11531" width="5.75" style="32" customWidth="1"/>
    <col min="11532" max="11532" width="6.875" style="32" customWidth="1"/>
    <col min="11533" max="11533" width="7" style="32" customWidth="1"/>
    <col min="11534" max="11534" width="12.625" style="32" customWidth="1"/>
    <col min="11535" max="11535" width="5.75" style="32" customWidth="1"/>
    <col min="11536" max="11536" width="6.875" style="32" customWidth="1"/>
    <col min="11537" max="11537" width="7" style="32" customWidth="1"/>
    <col min="11538" max="11538" width="5.75" style="32" customWidth="1"/>
    <col min="11539" max="11539" width="6.875" style="32" customWidth="1"/>
    <col min="11540" max="11540" width="7" style="32" customWidth="1"/>
    <col min="11541" max="11541" width="5.75" style="32" customWidth="1"/>
    <col min="11542" max="11542" width="6.875" style="32" customWidth="1"/>
    <col min="11543" max="11546" width="7" style="32" customWidth="1"/>
    <col min="11547" max="11547" width="2.375" style="32" customWidth="1"/>
    <col min="11548" max="11548" width="7.625" style="32" customWidth="1"/>
    <col min="11549" max="11549" width="7" style="32" customWidth="1"/>
    <col min="11550" max="11776" width="11" style="32"/>
    <col min="11777" max="11777" width="11.875" style="32" customWidth="1"/>
    <col min="11778" max="11778" width="5.625" style="32" customWidth="1"/>
    <col min="11779" max="11780" width="6.875" style="32" customWidth="1"/>
    <col min="11781" max="11781" width="5.5" style="32" customWidth="1"/>
    <col min="11782" max="11782" width="6.25" style="32" customWidth="1"/>
    <col min="11783" max="11783" width="6.875" style="32" customWidth="1"/>
    <col min="11784" max="11784" width="5.75" style="32" customWidth="1"/>
    <col min="11785" max="11785" width="6.875" style="32" customWidth="1"/>
    <col min="11786" max="11786" width="7" style="32" customWidth="1"/>
    <col min="11787" max="11787" width="5.75" style="32" customWidth="1"/>
    <col min="11788" max="11788" width="6.875" style="32" customWidth="1"/>
    <col min="11789" max="11789" width="7" style="32" customWidth="1"/>
    <col min="11790" max="11790" width="12.625" style="32" customWidth="1"/>
    <col min="11791" max="11791" width="5.75" style="32" customWidth="1"/>
    <col min="11792" max="11792" width="6.875" style="32" customWidth="1"/>
    <col min="11793" max="11793" width="7" style="32" customWidth="1"/>
    <col min="11794" max="11794" width="5.75" style="32" customWidth="1"/>
    <col min="11795" max="11795" width="6.875" style="32" customWidth="1"/>
    <col min="11796" max="11796" width="7" style="32" customWidth="1"/>
    <col min="11797" max="11797" width="5.75" style="32" customWidth="1"/>
    <col min="11798" max="11798" width="6.875" style="32" customWidth="1"/>
    <col min="11799" max="11802" width="7" style="32" customWidth="1"/>
    <col min="11803" max="11803" width="2.375" style="32" customWidth="1"/>
    <col min="11804" max="11804" width="7.625" style="32" customWidth="1"/>
    <col min="11805" max="11805" width="7" style="32" customWidth="1"/>
    <col min="11806" max="12032" width="11" style="32"/>
    <col min="12033" max="12033" width="11.875" style="32" customWidth="1"/>
    <col min="12034" max="12034" width="5.625" style="32" customWidth="1"/>
    <col min="12035" max="12036" width="6.875" style="32" customWidth="1"/>
    <col min="12037" max="12037" width="5.5" style="32" customWidth="1"/>
    <col min="12038" max="12038" width="6.25" style="32" customWidth="1"/>
    <col min="12039" max="12039" width="6.875" style="32" customWidth="1"/>
    <col min="12040" max="12040" width="5.75" style="32" customWidth="1"/>
    <col min="12041" max="12041" width="6.875" style="32" customWidth="1"/>
    <col min="12042" max="12042" width="7" style="32" customWidth="1"/>
    <col min="12043" max="12043" width="5.75" style="32" customWidth="1"/>
    <col min="12044" max="12044" width="6.875" style="32" customWidth="1"/>
    <col min="12045" max="12045" width="7" style="32" customWidth="1"/>
    <col min="12046" max="12046" width="12.625" style="32" customWidth="1"/>
    <col min="12047" max="12047" width="5.75" style="32" customWidth="1"/>
    <col min="12048" max="12048" width="6.875" style="32" customWidth="1"/>
    <col min="12049" max="12049" width="7" style="32" customWidth="1"/>
    <col min="12050" max="12050" width="5.75" style="32" customWidth="1"/>
    <col min="12051" max="12051" width="6.875" style="32" customWidth="1"/>
    <col min="12052" max="12052" width="7" style="32" customWidth="1"/>
    <col min="12053" max="12053" width="5.75" style="32" customWidth="1"/>
    <col min="12054" max="12054" width="6.875" style="32" customWidth="1"/>
    <col min="12055" max="12058" width="7" style="32" customWidth="1"/>
    <col min="12059" max="12059" width="2.375" style="32" customWidth="1"/>
    <col min="12060" max="12060" width="7.625" style="32" customWidth="1"/>
    <col min="12061" max="12061" width="7" style="32" customWidth="1"/>
    <col min="12062" max="12288" width="11" style="32"/>
    <col min="12289" max="12289" width="11.875" style="32" customWidth="1"/>
    <col min="12290" max="12290" width="5.625" style="32" customWidth="1"/>
    <col min="12291" max="12292" width="6.875" style="32" customWidth="1"/>
    <col min="12293" max="12293" width="5.5" style="32" customWidth="1"/>
    <col min="12294" max="12294" width="6.25" style="32" customWidth="1"/>
    <col min="12295" max="12295" width="6.875" style="32" customWidth="1"/>
    <col min="12296" max="12296" width="5.75" style="32" customWidth="1"/>
    <col min="12297" max="12297" width="6.875" style="32" customWidth="1"/>
    <col min="12298" max="12298" width="7" style="32" customWidth="1"/>
    <col min="12299" max="12299" width="5.75" style="32" customWidth="1"/>
    <col min="12300" max="12300" width="6.875" style="32" customWidth="1"/>
    <col min="12301" max="12301" width="7" style="32" customWidth="1"/>
    <col min="12302" max="12302" width="12.625" style="32" customWidth="1"/>
    <col min="12303" max="12303" width="5.75" style="32" customWidth="1"/>
    <col min="12304" max="12304" width="6.875" style="32" customWidth="1"/>
    <col min="12305" max="12305" width="7" style="32" customWidth="1"/>
    <col min="12306" max="12306" width="5.75" style="32" customWidth="1"/>
    <col min="12307" max="12307" width="6.875" style="32" customWidth="1"/>
    <col min="12308" max="12308" width="7" style="32" customWidth="1"/>
    <col min="12309" max="12309" width="5.75" style="32" customWidth="1"/>
    <col min="12310" max="12310" width="6.875" style="32" customWidth="1"/>
    <col min="12311" max="12314" width="7" style="32" customWidth="1"/>
    <col min="12315" max="12315" width="2.375" style="32" customWidth="1"/>
    <col min="12316" max="12316" width="7.625" style="32" customWidth="1"/>
    <col min="12317" max="12317" width="7" style="32" customWidth="1"/>
    <col min="12318" max="12544" width="11" style="32"/>
    <col min="12545" max="12545" width="11.875" style="32" customWidth="1"/>
    <col min="12546" max="12546" width="5.625" style="32" customWidth="1"/>
    <col min="12547" max="12548" width="6.875" style="32" customWidth="1"/>
    <col min="12549" max="12549" width="5.5" style="32" customWidth="1"/>
    <col min="12550" max="12550" width="6.25" style="32" customWidth="1"/>
    <col min="12551" max="12551" width="6.875" style="32" customWidth="1"/>
    <col min="12552" max="12552" width="5.75" style="32" customWidth="1"/>
    <col min="12553" max="12553" width="6.875" style="32" customWidth="1"/>
    <col min="12554" max="12554" width="7" style="32" customWidth="1"/>
    <col min="12555" max="12555" width="5.75" style="32" customWidth="1"/>
    <col min="12556" max="12556" width="6.875" style="32" customWidth="1"/>
    <col min="12557" max="12557" width="7" style="32" customWidth="1"/>
    <col min="12558" max="12558" width="12.625" style="32" customWidth="1"/>
    <col min="12559" max="12559" width="5.75" style="32" customWidth="1"/>
    <col min="12560" max="12560" width="6.875" style="32" customWidth="1"/>
    <col min="12561" max="12561" width="7" style="32" customWidth="1"/>
    <col min="12562" max="12562" width="5.75" style="32" customWidth="1"/>
    <col min="12563" max="12563" width="6.875" style="32" customWidth="1"/>
    <col min="12564" max="12564" width="7" style="32" customWidth="1"/>
    <col min="12565" max="12565" width="5.75" style="32" customWidth="1"/>
    <col min="12566" max="12566" width="6.875" style="32" customWidth="1"/>
    <col min="12567" max="12570" width="7" style="32" customWidth="1"/>
    <col min="12571" max="12571" width="2.375" style="32" customWidth="1"/>
    <col min="12572" max="12572" width="7.625" style="32" customWidth="1"/>
    <col min="12573" max="12573" width="7" style="32" customWidth="1"/>
    <col min="12574" max="12800" width="11" style="32"/>
    <col min="12801" max="12801" width="11.875" style="32" customWidth="1"/>
    <col min="12802" max="12802" width="5.625" style="32" customWidth="1"/>
    <col min="12803" max="12804" width="6.875" style="32" customWidth="1"/>
    <col min="12805" max="12805" width="5.5" style="32" customWidth="1"/>
    <col min="12806" max="12806" width="6.25" style="32" customWidth="1"/>
    <col min="12807" max="12807" width="6.875" style="32" customWidth="1"/>
    <col min="12808" max="12808" width="5.75" style="32" customWidth="1"/>
    <col min="12809" max="12809" width="6.875" style="32" customWidth="1"/>
    <col min="12810" max="12810" width="7" style="32" customWidth="1"/>
    <col min="12811" max="12811" width="5.75" style="32" customWidth="1"/>
    <col min="12812" max="12812" width="6.875" style="32" customWidth="1"/>
    <col min="12813" max="12813" width="7" style="32" customWidth="1"/>
    <col min="12814" max="12814" width="12.625" style="32" customWidth="1"/>
    <col min="12815" max="12815" width="5.75" style="32" customWidth="1"/>
    <col min="12816" max="12816" width="6.875" style="32" customWidth="1"/>
    <col min="12817" max="12817" width="7" style="32" customWidth="1"/>
    <col min="12818" max="12818" width="5.75" style="32" customWidth="1"/>
    <col min="12819" max="12819" width="6.875" style="32" customWidth="1"/>
    <col min="12820" max="12820" width="7" style="32" customWidth="1"/>
    <col min="12821" max="12821" width="5.75" style="32" customWidth="1"/>
    <col min="12822" max="12822" width="6.875" style="32" customWidth="1"/>
    <col min="12823" max="12826" width="7" style="32" customWidth="1"/>
    <col min="12827" max="12827" width="2.375" style="32" customWidth="1"/>
    <col min="12828" max="12828" width="7.625" style="32" customWidth="1"/>
    <col min="12829" max="12829" width="7" style="32" customWidth="1"/>
    <col min="12830" max="13056" width="11" style="32"/>
    <col min="13057" max="13057" width="11.875" style="32" customWidth="1"/>
    <col min="13058" max="13058" width="5.625" style="32" customWidth="1"/>
    <col min="13059" max="13060" width="6.875" style="32" customWidth="1"/>
    <col min="13061" max="13061" width="5.5" style="32" customWidth="1"/>
    <col min="13062" max="13062" width="6.25" style="32" customWidth="1"/>
    <col min="13063" max="13063" width="6.875" style="32" customWidth="1"/>
    <col min="13064" max="13064" width="5.75" style="32" customWidth="1"/>
    <col min="13065" max="13065" width="6.875" style="32" customWidth="1"/>
    <col min="13066" max="13066" width="7" style="32" customWidth="1"/>
    <col min="13067" max="13067" width="5.75" style="32" customWidth="1"/>
    <col min="13068" max="13068" width="6.875" style="32" customWidth="1"/>
    <col min="13069" max="13069" width="7" style="32" customWidth="1"/>
    <col min="13070" max="13070" width="12.625" style="32" customWidth="1"/>
    <col min="13071" max="13071" width="5.75" style="32" customWidth="1"/>
    <col min="13072" max="13072" width="6.875" style="32" customWidth="1"/>
    <col min="13073" max="13073" width="7" style="32" customWidth="1"/>
    <col min="13074" max="13074" width="5.75" style="32" customWidth="1"/>
    <col min="13075" max="13075" width="6.875" style="32" customWidth="1"/>
    <col min="13076" max="13076" width="7" style="32" customWidth="1"/>
    <col min="13077" max="13077" width="5.75" style="32" customWidth="1"/>
    <col min="13078" max="13078" width="6.875" style="32" customWidth="1"/>
    <col min="13079" max="13082" width="7" style="32" customWidth="1"/>
    <col min="13083" max="13083" width="2.375" style="32" customWidth="1"/>
    <col min="13084" max="13084" width="7.625" style="32" customWidth="1"/>
    <col min="13085" max="13085" width="7" style="32" customWidth="1"/>
    <col min="13086" max="13312" width="11" style="32"/>
    <col min="13313" max="13313" width="11.875" style="32" customWidth="1"/>
    <col min="13314" max="13314" width="5.625" style="32" customWidth="1"/>
    <col min="13315" max="13316" width="6.875" style="32" customWidth="1"/>
    <col min="13317" max="13317" width="5.5" style="32" customWidth="1"/>
    <col min="13318" max="13318" width="6.25" style="32" customWidth="1"/>
    <col min="13319" max="13319" width="6.875" style="32" customWidth="1"/>
    <col min="13320" max="13320" width="5.75" style="32" customWidth="1"/>
    <col min="13321" max="13321" width="6.875" style="32" customWidth="1"/>
    <col min="13322" max="13322" width="7" style="32" customWidth="1"/>
    <col min="13323" max="13323" width="5.75" style="32" customWidth="1"/>
    <col min="13324" max="13324" width="6.875" style="32" customWidth="1"/>
    <col min="13325" max="13325" width="7" style="32" customWidth="1"/>
    <col min="13326" max="13326" width="12.625" style="32" customWidth="1"/>
    <col min="13327" max="13327" width="5.75" style="32" customWidth="1"/>
    <col min="13328" max="13328" width="6.875" style="32" customWidth="1"/>
    <col min="13329" max="13329" width="7" style="32" customWidth="1"/>
    <col min="13330" max="13330" width="5.75" style="32" customWidth="1"/>
    <col min="13331" max="13331" width="6.875" style="32" customWidth="1"/>
    <col min="13332" max="13332" width="7" style="32" customWidth="1"/>
    <col min="13333" max="13333" width="5.75" style="32" customWidth="1"/>
    <col min="13334" max="13334" width="6.875" style="32" customWidth="1"/>
    <col min="13335" max="13338" width="7" style="32" customWidth="1"/>
    <col min="13339" max="13339" width="2.375" style="32" customWidth="1"/>
    <col min="13340" max="13340" width="7.625" style="32" customWidth="1"/>
    <col min="13341" max="13341" width="7" style="32" customWidth="1"/>
    <col min="13342" max="13568" width="11" style="32"/>
    <col min="13569" max="13569" width="11.875" style="32" customWidth="1"/>
    <col min="13570" max="13570" width="5.625" style="32" customWidth="1"/>
    <col min="13571" max="13572" width="6.875" style="32" customWidth="1"/>
    <col min="13573" max="13573" width="5.5" style="32" customWidth="1"/>
    <col min="13574" max="13574" width="6.25" style="32" customWidth="1"/>
    <col min="13575" max="13575" width="6.875" style="32" customWidth="1"/>
    <col min="13576" max="13576" width="5.75" style="32" customWidth="1"/>
    <col min="13577" max="13577" width="6.875" style="32" customWidth="1"/>
    <col min="13578" max="13578" width="7" style="32" customWidth="1"/>
    <col min="13579" max="13579" width="5.75" style="32" customWidth="1"/>
    <col min="13580" max="13580" width="6.875" style="32" customWidth="1"/>
    <col min="13581" max="13581" width="7" style="32" customWidth="1"/>
    <col min="13582" max="13582" width="12.625" style="32" customWidth="1"/>
    <col min="13583" max="13583" width="5.75" style="32" customWidth="1"/>
    <col min="13584" max="13584" width="6.875" style="32" customWidth="1"/>
    <col min="13585" max="13585" width="7" style="32" customWidth="1"/>
    <col min="13586" max="13586" width="5.75" style="32" customWidth="1"/>
    <col min="13587" max="13587" width="6.875" style="32" customWidth="1"/>
    <col min="13588" max="13588" width="7" style="32" customWidth="1"/>
    <col min="13589" max="13589" width="5.75" style="32" customWidth="1"/>
    <col min="13590" max="13590" width="6.875" style="32" customWidth="1"/>
    <col min="13591" max="13594" width="7" style="32" customWidth="1"/>
    <col min="13595" max="13595" width="2.375" style="32" customWidth="1"/>
    <col min="13596" max="13596" width="7.625" style="32" customWidth="1"/>
    <col min="13597" max="13597" width="7" style="32" customWidth="1"/>
    <col min="13598" max="13824" width="11" style="32"/>
    <col min="13825" max="13825" width="11.875" style="32" customWidth="1"/>
    <col min="13826" max="13826" width="5.625" style="32" customWidth="1"/>
    <col min="13827" max="13828" width="6.875" style="32" customWidth="1"/>
    <col min="13829" max="13829" width="5.5" style="32" customWidth="1"/>
    <col min="13830" max="13830" width="6.25" style="32" customWidth="1"/>
    <col min="13831" max="13831" width="6.875" style="32" customWidth="1"/>
    <col min="13832" max="13832" width="5.75" style="32" customWidth="1"/>
    <col min="13833" max="13833" width="6.875" style="32" customWidth="1"/>
    <col min="13834" max="13834" width="7" style="32" customWidth="1"/>
    <col min="13835" max="13835" width="5.75" style="32" customWidth="1"/>
    <col min="13836" max="13836" width="6.875" style="32" customWidth="1"/>
    <col min="13837" max="13837" width="7" style="32" customWidth="1"/>
    <col min="13838" max="13838" width="12.625" style="32" customWidth="1"/>
    <col min="13839" max="13839" width="5.75" style="32" customWidth="1"/>
    <col min="13840" max="13840" width="6.875" style="32" customWidth="1"/>
    <col min="13841" max="13841" width="7" style="32" customWidth="1"/>
    <col min="13842" max="13842" width="5.75" style="32" customWidth="1"/>
    <col min="13843" max="13843" width="6.875" style="32" customWidth="1"/>
    <col min="13844" max="13844" width="7" style="32" customWidth="1"/>
    <col min="13845" max="13845" width="5.75" style="32" customWidth="1"/>
    <col min="13846" max="13846" width="6.875" style="32" customWidth="1"/>
    <col min="13847" max="13850" width="7" style="32" customWidth="1"/>
    <col min="13851" max="13851" width="2.375" style="32" customWidth="1"/>
    <col min="13852" max="13852" width="7.625" style="32" customWidth="1"/>
    <col min="13853" max="13853" width="7" style="32" customWidth="1"/>
    <col min="13854" max="14080" width="11" style="32"/>
    <col min="14081" max="14081" width="11.875" style="32" customWidth="1"/>
    <col min="14082" max="14082" width="5.625" style="32" customWidth="1"/>
    <col min="14083" max="14084" width="6.875" style="32" customWidth="1"/>
    <col min="14085" max="14085" width="5.5" style="32" customWidth="1"/>
    <col min="14086" max="14086" width="6.25" style="32" customWidth="1"/>
    <col min="14087" max="14087" width="6.875" style="32" customWidth="1"/>
    <col min="14088" max="14088" width="5.75" style="32" customWidth="1"/>
    <col min="14089" max="14089" width="6.875" style="32" customWidth="1"/>
    <col min="14090" max="14090" width="7" style="32" customWidth="1"/>
    <col min="14091" max="14091" width="5.75" style="32" customWidth="1"/>
    <col min="14092" max="14092" width="6.875" style="32" customWidth="1"/>
    <col min="14093" max="14093" width="7" style="32" customWidth="1"/>
    <col min="14094" max="14094" width="12.625" style="32" customWidth="1"/>
    <col min="14095" max="14095" width="5.75" style="32" customWidth="1"/>
    <col min="14096" max="14096" width="6.875" style="32" customWidth="1"/>
    <col min="14097" max="14097" width="7" style="32" customWidth="1"/>
    <col min="14098" max="14098" width="5.75" style="32" customWidth="1"/>
    <col min="14099" max="14099" width="6.875" style="32" customWidth="1"/>
    <col min="14100" max="14100" width="7" style="32" customWidth="1"/>
    <col min="14101" max="14101" width="5.75" style="32" customWidth="1"/>
    <col min="14102" max="14102" width="6.875" style="32" customWidth="1"/>
    <col min="14103" max="14106" width="7" style="32" customWidth="1"/>
    <col min="14107" max="14107" width="2.375" style="32" customWidth="1"/>
    <col min="14108" max="14108" width="7.625" style="32" customWidth="1"/>
    <col min="14109" max="14109" width="7" style="32" customWidth="1"/>
    <col min="14110" max="14336" width="11" style="32"/>
    <col min="14337" max="14337" width="11.875" style="32" customWidth="1"/>
    <col min="14338" max="14338" width="5.625" style="32" customWidth="1"/>
    <col min="14339" max="14340" width="6.875" style="32" customWidth="1"/>
    <col min="14341" max="14341" width="5.5" style="32" customWidth="1"/>
    <col min="14342" max="14342" width="6.25" style="32" customWidth="1"/>
    <col min="14343" max="14343" width="6.875" style="32" customWidth="1"/>
    <col min="14344" max="14344" width="5.75" style="32" customWidth="1"/>
    <col min="14345" max="14345" width="6.875" style="32" customWidth="1"/>
    <col min="14346" max="14346" width="7" style="32" customWidth="1"/>
    <col min="14347" max="14347" width="5.75" style="32" customWidth="1"/>
    <col min="14348" max="14348" width="6.875" style="32" customWidth="1"/>
    <col min="14349" max="14349" width="7" style="32" customWidth="1"/>
    <col min="14350" max="14350" width="12.625" style="32" customWidth="1"/>
    <col min="14351" max="14351" width="5.75" style="32" customWidth="1"/>
    <col min="14352" max="14352" width="6.875" style="32" customWidth="1"/>
    <col min="14353" max="14353" width="7" style="32" customWidth="1"/>
    <col min="14354" max="14354" width="5.75" style="32" customWidth="1"/>
    <col min="14355" max="14355" width="6.875" style="32" customWidth="1"/>
    <col min="14356" max="14356" width="7" style="32" customWidth="1"/>
    <col min="14357" max="14357" width="5.75" style="32" customWidth="1"/>
    <col min="14358" max="14358" width="6.875" style="32" customWidth="1"/>
    <col min="14359" max="14362" width="7" style="32" customWidth="1"/>
    <col min="14363" max="14363" width="2.375" style="32" customWidth="1"/>
    <col min="14364" max="14364" width="7.625" style="32" customWidth="1"/>
    <col min="14365" max="14365" width="7" style="32" customWidth="1"/>
    <col min="14366" max="14592" width="11" style="32"/>
    <col min="14593" max="14593" width="11.875" style="32" customWidth="1"/>
    <col min="14594" max="14594" width="5.625" style="32" customWidth="1"/>
    <col min="14595" max="14596" width="6.875" style="32" customWidth="1"/>
    <col min="14597" max="14597" width="5.5" style="32" customWidth="1"/>
    <col min="14598" max="14598" width="6.25" style="32" customWidth="1"/>
    <col min="14599" max="14599" width="6.875" style="32" customWidth="1"/>
    <col min="14600" max="14600" width="5.75" style="32" customWidth="1"/>
    <col min="14601" max="14601" width="6.875" style="32" customWidth="1"/>
    <col min="14602" max="14602" width="7" style="32" customWidth="1"/>
    <col min="14603" max="14603" width="5.75" style="32" customWidth="1"/>
    <col min="14604" max="14604" width="6.875" style="32" customWidth="1"/>
    <col min="14605" max="14605" width="7" style="32" customWidth="1"/>
    <col min="14606" max="14606" width="12.625" style="32" customWidth="1"/>
    <col min="14607" max="14607" width="5.75" style="32" customWidth="1"/>
    <col min="14608" max="14608" width="6.875" style="32" customWidth="1"/>
    <col min="14609" max="14609" width="7" style="32" customWidth="1"/>
    <col min="14610" max="14610" width="5.75" style="32" customWidth="1"/>
    <col min="14611" max="14611" width="6.875" style="32" customWidth="1"/>
    <col min="14612" max="14612" width="7" style="32" customWidth="1"/>
    <col min="14613" max="14613" width="5.75" style="32" customWidth="1"/>
    <col min="14614" max="14614" width="6.875" style="32" customWidth="1"/>
    <col min="14615" max="14618" width="7" style="32" customWidth="1"/>
    <col min="14619" max="14619" width="2.375" style="32" customWidth="1"/>
    <col min="14620" max="14620" width="7.625" style="32" customWidth="1"/>
    <col min="14621" max="14621" width="7" style="32" customWidth="1"/>
    <col min="14622" max="14848" width="11" style="32"/>
    <col min="14849" max="14849" width="11.875" style="32" customWidth="1"/>
    <col min="14850" max="14850" width="5.625" style="32" customWidth="1"/>
    <col min="14851" max="14852" width="6.875" style="32" customWidth="1"/>
    <col min="14853" max="14853" width="5.5" style="32" customWidth="1"/>
    <col min="14854" max="14854" width="6.25" style="32" customWidth="1"/>
    <col min="14855" max="14855" width="6.875" style="32" customWidth="1"/>
    <col min="14856" max="14856" width="5.75" style="32" customWidth="1"/>
    <col min="14857" max="14857" width="6.875" style="32" customWidth="1"/>
    <col min="14858" max="14858" width="7" style="32" customWidth="1"/>
    <col min="14859" max="14859" width="5.75" style="32" customWidth="1"/>
    <col min="14860" max="14860" width="6.875" style="32" customWidth="1"/>
    <col min="14861" max="14861" width="7" style="32" customWidth="1"/>
    <col min="14862" max="14862" width="12.625" style="32" customWidth="1"/>
    <col min="14863" max="14863" width="5.75" style="32" customWidth="1"/>
    <col min="14864" max="14864" width="6.875" style="32" customWidth="1"/>
    <col min="14865" max="14865" width="7" style="32" customWidth="1"/>
    <col min="14866" max="14866" width="5.75" style="32" customWidth="1"/>
    <col min="14867" max="14867" width="6.875" style="32" customWidth="1"/>
    <col min="14868" max="14868" width="7" style="32" customWidth="1"/>
    <col min="14869" max="14869" width="5.75" style="32" customWidth="1"/>
    <col min="14870" max="14870" width="6.875" style="32" customWidth="1"/>
    <col min="14871" max="14874" width="7" style="32" customWidth="1"/>
    <col min="14875" max="14875" width="2.375" style="32" customWidth="1"/>
    <col min="14876" max="14876" width="7.625" style="32" customWidth="1"/>
    <col min="14877" max="14877" width="7" style="32" customWidth="1"/>
    <col min="14878" max="15104" width="11" style="32"/>
    <col min="15105" max="15105" width="11.875" style="32" customWidth="1"/>
    <col min="15106" max="15106" width="5.625" style="32" customWidth="1"/>
    <col min="15107" max="15108" width="6.875" style="32" customWidth="1"/>
    <col min="15109" max="15109" width="5.5" style="32" customWidth="1"/>
    <col min="15110" max="15110" width="6.25" style="32" customWidth="1"/>
    <col min="15111" max="15111" width="6.875" style="32" customWidth="1"/>
    <col min="15112" max="15112" width="5.75" style="32" customWidth="1"/>
    <col min="15113" max="15113" width="6.875" style="32" customWidth="1"/>
    <col min="15114" max="15114" width="7" style="32" customWidth="1"/>
    <col min="15115" max="15115" width="5.75" style="32" customWidth="1"/>
    <col min="15116" max="15116" width="6.875" style="32" customWidth="1"/>
    <col min="15117" max="15117" width="7" style="32" customWidth="1"/>
    <col min="15118" max="15118" width="12.625" style="32" customWidth="1"/>
    <col min="15119" max="15119" width="5.75" style="32" customWidth="1"/>
    <col min="15120" max="15120" width="6.875" style="32" customWidth="1"/>
    <col min="15121" max="15121" width="7" style="32" customWidth="1"/>
    <col min="15122" max="15122" width="5.75" style="32" customWidth="1"/>
    <col min="15123" max="15123" width="6.875" style="32" customWidth="1"/>
    <col min="15124" max="15124" width="7" style="32" customWidth="1"/>
    <col min="15125" max="15125" width="5.75" style="32" customWidth="1"/>
    <col min="15126" max="15126" width="6.875" style="32" customWidth="1"/>
    <col min="15127" max="15130" width="7" style="32" customWidth="1"/>
    <col min="15131" max="15131" width="2.375" style="32" customWidth="1"/>
    <col min="15132" max="15132" width="7.625" style="32" customWidth="1"/>
    <col min="15133" max="15133" width="7" style="32" customWidth="1"/>
    <col min="15134" max="15360" width="11" style="32"/>
    <col min="15361" max="15361" width="11.875" style="32" customWidth="1"/>
    <col min="15362" max="15362" width="5.625" style="32" customWidth="1"/>
    <col min="15363" max="15364" width="6.875" style="32" customWidth="1"/>
    <col min="15365" max="15365" width="5.5" style="32" customWidth="1"/>
    <col min="15366" max="15366" width="6.25" style="32" customWidth="1"/>
    <col min="15367" max="15367" width="6.875" style="32" customWidth="1"/>
    <col min="15368" max="15368" width="5.75" style="32" customWidth="1"/>
    <col min="15369" max="15369" width="6.875" style="32" customWidth="1"/>
    <col min="15370" max="15370" width="7" style="32" customWidth="1"/>
    <col min="15371" max="15371" width="5.75" style="32" customWidth="1"/>
    <col min="15372" max="15372" width="6.875" style="32" customWidth="1"/>
    <col min="15373" max="15373" width="7" style="32" customWidth="1"/>
    <col min="15374" max="15374" width="12.625" style="32" customWidth="1"/>
    <col min="15375" max="15375" width="5.75" style="32" customWidth="1"/>
    <col min="15376" max="15376" width="6.875" style="32" customWidth="1"/>
    <col min="15377" max="15377" width="7" style="32" customWidth="1"/>
    <col min="15378" max="15378" width="5.75" style="32" customWidth="1"/>
    <col min="15379" max="15379" width="6.875" style="32" customWidth="1"/>
    <col min="15380" max="15380" width="7" style="32" customWidth="1"/>
    <col min="15381" max="15381" width="5.75" style="32" customWidth="1"/>
    <col min="15382" max="15382" width="6.875" style="32" customWidth="1"/>
    <col min="15383" max="15386" width="7" style="32" customWidth="1"/>
    <col min="15387" max="15387" width="2.375" style="32" customWidth="1"/>
    <col min="15388" max="15388" width="7.625" style="32" customWidth="1"/>
    <col min="15389" max="15389" width="7" style="32" customWidth="1"/>
    <col min="15390" max="15616" width="11" style="32"/>
    <col min="15617" max="15617" width="11.875" style="32" customWidth="1"/>
    <col min="15618" max="15618" width="5.625" style="32" customWidth="1"/>
    <col min="15619" max="15620" width="6.875" style="32" customWidth="1"/>
    <col min="15621" max="15621" width="5.5" style="32" customWidth="1"/>
    <col min="15622" max="15622" width="6.25" style="32" customWidth="1"/>
    <col min="15623" max="15623" width="6.875" style="32" customWidth="1"/>
    <col min="15624" max="15624" width="5.75" style="32" customWidth="1"/>
    <col min="15625" max="15625" width="6.875" style="32" customWidth="1"/>
    <col min="15626" max="15626" width="7" style="32" customWidth="1"/>
    <col min="15627" max="15627" width="5.75" style="32" customWidth="1"/>
    <col min="15628" max="15628" width="6.875" style="32" customWidth="1"/>
    <col min="15629" max="15629" width="7" style="32" customWidth="1"/>
    <col min="15630" max="15630" width="12.625" style="32" customWidth="1"/>
    <col min="15631" max="15631" width="5.75" style="32" customWidth="1"/>
    <col min="15632" max="15632" width="6.875" style="32" customWidth="1"/>
    <col min="15633" max="15633" width="7" style="32" customWidth="1"/>
    <col min="15634" max="15634" width="5.75" style="32" customWidth="1"/>
    <col min="15635" max="15635" width="6.875" style="32" customWidth="1"/>
    <col min="15636" max="15636" width="7" style="32" customWidth="1"/>
    <col min="15637" max="15637" width="5.75" style="32" customWidth="1"/>
    <col min="15638" max="15638" width="6.875" style="32" customWidth="1"/>
    <col min="15639" max="15642" width="7" style="32" customWidth="1"/>
    <col min="15643" max="15643" width="2.375" style="32" customWidth="1"/>
    <col min="15644" max="15644" width="7.625" style="32" customWidth="1"/>
    <col min="15645" max="15645" width="7" style="32" customWidth="1"/>
    <col min="15646" max="15872" width="11" style="32"/>
    <col min="15873" max="15873" width="11.875" style="32" customWidth="1"/>
    <col min="15874" max="15874" width="5.625" style="32" customWidth="1"/>
    <col min="15875" max="15876" width="6.875" style="32" customWidth="1"/>
    <col min="15877" max="15877" width="5.5" style="32" customWidth="1"/>
    <col min="15878" max="15878" width="6.25" style="32" customWidth="1"/>
    <col min="15879" max="15879" width="6.875" style="32" customWidth="1"/>
    <col min="15880" max="15880" width="5.75" style="32" customWidth="1"/>
    <col min="15881" max="15881" width="6.875" style="32" customWidth="1"/>
    <col min="15882" max="15882" width="7" style="32" customWidth="1"/>
    <col min="15883" max="15883" width="5.75" style="32" customWidth="1"/>
    <col min="15884" max="15884" width="6.875" style="32" customWidth="1"/>
    <col min="15885" max="15885" width="7" style="32" customWidth="1"/>
    <col min="15886" max="15886" width="12.625" style="32" customWidth="1"/>
    <col min="15887" max="15887" width="5.75" style="32" customWidth="1"/>
    <col min="15888" max="15888" width="6.875" style="32" customWidth="1"/>
    <col min="15889" max="15889" width="7" style="32" customWidth="1"/>
    <col min="15890" max="15890" width="5.75" style="32" customWidth="1"/>
    <col min="15891" max="15891" width="6.875" style="32" customWidth="1"/>
    <col min="15892" max="15892" width="7" style="32" customWidth="1"/>
    <col min="15893" max="15893" width="5.75" style="32" customWidth="1"/>
    <col min="15894" max="15894" width="6.875" style="32" customWidth="1"/>
    <col min="15895" max="15898" width="7" style="32" customWidth="1"/>
    <col min="15899" max="15899" width="2.375" style="32" customWidth="1"/>
    <col min="15900" max="15900" width="7.625" style="32" customWidth="1"/>
    <col min="15901" max="15901" width="7" style="32" customWidth="1"/>
    <col min="15902" max="16128" width="11" style="32"/>
    <col min="16129" max="16129" width="11.875" style="32" customWidth="1"/>
    <col min="16130" max="16130" width="5.625" style="32" customWidth="1"/>
    <col min="16131" max="16132" width="6.875" style="32" customWidth="1"/>
    <col min="16133" max="16133" width="5.5" style="32" customWidth="1"/>
    <col min="16134" max="16134" width="6.25" style="32" customWidth="1"/>
    <col min="16135" max="16135" width="6.875" style="32" customWidth="1"/>
    <col min="16136" max="16136" width="5.75" style="32" customWidth="1"/>
    <col min="16137" max="16137" width="6.875" style="32" customWidth="1"/>
    <col min="16138" max="16138" width="7" style="32" customWidth="1"/>
    <col min="16139" max="16139" width="5.75" style="32" customWidth="1"/>
    <col min="16140" max="16140" width="6.875" style="32" customWidth="1"/>
    <col min="16141" max="16141" width="7" style="32" customWidth="1"/>
    <col min="16142" max="16142" width="12.625" style="32" customWidth="1"/>
    <col min="16143" max="16143" width="5.75" style="32" customWidth="1"/>
    <col min="16144" max="16144" width="6.875" style="32" customWidth="1"/>
    <col min="16145" max="16145" width="7" style="32" customWidth="1"/>
    <col min="16146" max="16146" width="5.75" style="32" customWidth="1"/>
    <col min="16147" max="16147" width="6.875" style="32" customWidth="1"/>
    <col min="16148" max="16148" width="7" style="32" customWidth="1"/>
    <col min="16149" max="16149" width="5.75" style="32" customWidth="1"/>
    <col min="16150" max="16150" width="6.875" style="32" customWidth="1"/>
    <col min="16151" max="16154" width="7" style="32" customWidth="1"/>
    <col min="16155" max="16155" width="2.375" style="32" customWidth="1"/>
    <col min="16156" max="16156" width="7.625" style="32" customWidth="1"/>
    <col min="16157" max="16157" width="7" style="32" customWidth="1"/>
    <col min="16158" max="16384" width="11" style="32"/>
  </cols>
  <sheetData>
    <row r="1" spans="1:32" s="4" customFormat="1" ht="43.5" customHeight="1" thickBot="1" x14ac:dyDescent="0.25">
      <c r="A1" s="1" t="str">
        <f>"Tabelle 8.2: Kurse, Unterrichtsstunden und Belegungen nach Ländern und Programmbereichen " &amp;[1]Hilfswerte!B1&amp; " - Auftrags- und Vertragsmaßnahmen"</f>
        <v>Tabelle 8.2: Kurse, Unterrichtsstunden und Belegungen nach Ländern und Programmbereichen 2023 - Auftrags- und Vertragsmaßnahmen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tr">
        <f>"noch Tabelle 8.2: Kurse, Unterrichtsstunden und  Belegungen nach Ländern und Programmbereichen " &amp;[1]Hilfswerte!B1&amp; " - Auftrags- und Vertragsmaßnahmen"</f>
        <v>noch Tabelle 8.2: Kurse, Unterrichtsstunden und  Belegungen nach Ländern und Programmbereichen 2023 - Auftrags- und Vertragsmaßnahmen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3"/>
      <c r="AC1" s="3"/>
    </row>
    <row r="2" spans="1:32" s="4" customFormat="1" ht="14.25" customHeight="1" x14ac:dyDescent="0.2">
      <c r="A2" s="5" t="s">
        <v>0</v>
      </c>
      <c r="B2" s="6" t="s">
        <v>47</v>
      </c>
      <c r="C2" s="7"/>
      <c r="D2" s="7"/>
      <c r="E2" s="8" t="s">
        <v>2</v>
      </c>
      <c r="F2" s="9"/>
      <c r="G2" s="9"/>
      <c r="H2" s="9"/>
      <c r="I2" s="9"/>
      <c r="J2" s="9"/>
      <c r="K2" s="9"/>
      <c r="L2" s="9"/>
      <c r="M2" s="10"/>
      <c r="N2" s="11" t="s">
        <v>0</v>
      </c>
      <c r="O2" s="6" t="s">
        <v>2</v>
      </c>
      <c r="P2" s="7"/>
      <c r="Q2" s="7"/>
      <c r="R2" s="7"/>
      <c r="S2" s="7"/>
      <c r="T2" s="7"/>
      <c r="U2" s="7"/>
      <c r="V2" s="7"/>
      <c r="W2" s="7"/>
      <c r="X2" s="7"/>
      <c r="Y2" s="7"/>
      <c r="Z2" s="12"/>
      <c r="AA2" s="13"/>
    </row>
    <row r="3" spans="1:32" s="25" customFormat="1" ht="39.75" customHeight="1" x14ac:dyDescent="0.2">
      <c r="A3" s="14"/>
      <c r="B3" s="15"/>
      <c r="C3" s="16"/>
      <c r="D3" s="16"/>
      <c r="E3" s="17" t="s">
        <v>3</v>
      </c>
      <c r="F3" s="18"/>
      <c r="G3" s="19"/>
      <c r="H3" s="17" t="s">
        <v>4</v>
      </c>
      <c r="I3" s="18"/>
      <c r="J3" s="19"/>
      <c r="K3" s="17" t="s">
        <v>5</v>
      </c>
      <c r="L3" s="18"/>
      <c r="M3" s="19"/>
      <c r="N3" s="119"/>
      <c r="O3" s="21" t="s">
        <v>6</v>
      </c>
      <c r="P3" s="21"/>
      <c r="Q3" s="21"/>
      <c r="R3" s="21" t="s">
        <v>7</v>
      </c>
      <c r="S3" s="21"/>
      <c r="T3" s="21"/>
      <c r="U3" s="21" t="s">
        <v>48</v>
      </c>
      <c r="V3" s="21"/>
      <c r="W3" s="17"/>
      <c r="X3" s="17" t="s">
        <v>9</v>
      </c>
      <c r="Y3" s="18"/>
      <c r="Z3" s="22"/>
      <c r="AA3" s="23"/>
      <c r="AB3" s="24"/>
      <c r="AC3" s="24"/>
      <c r="AD3" s="24"/>
      <c r="AE3" s="24"/>
      <c r="AF3" s="24"/>
    </row>
    <row r="4" spans="1:32" ht="33.75" x14ac:dyDescent="0.2">
      <c r="A4" s="26"/>
      <c r="B4" s="27" t="s">
        <v>10</v>
      </c>
      <c r="C4" s="27" t="s">
        <v>49</v>
      </c>
      <c r="D4" s="27" t="s">
        <v>12</v>
      </c>
      <c r="E4" s="27" t="s">
        <v>10</v>
      </c>
      <c r="F4" s="27" t="s">
        <v>49</v>
      </c>
      <c r="G4" s="28" t="s">
        <v>12</v>
      </c>
      <c r="H4" s="27" t="s">
        <v>10</v>
      </c>
      <c r="I4" s="27" t="s">
        <v>49</v>
      </c>
      <c r="J4" s="28" t="s">
        <v>12</v>
      </c>
      <c r="K4" s="27" t="s">
        <v>10</v>
      </c>
      <c r="L4" s="27" t="s">
        <v>49</v>
      </c>
      <c r="M4" s="28" t="s">
        <v>12</v>
      </c>
      <c r="N4" s="120"/>
      <c r="O4" s="27" t="s">
        <v>10</v>
      </c>
      <c r="P4" s="27" t="s">
        <v>49</v>
      </c>
      <c r="Q4" s="28" t="s">
        <v>12</v>
      </c>
      <c r="R4" s="27" t="s">
        <v>10</v>
      </c>
      <c r="S4" s="27" t="s">
        <v>49</v>
      </c>
      <c r="T4" s="28" t="s">
        <v>12</v>
      </c>
      <c r="U4" s="27" t="s">
        <v>10</v>
      </c>
      <c r="V4" s="27" t="s">
        <v>49</v>
      </c>
      <c r="W4" s="27" t="s">
        <v>12</v>
      </c>
      <c r="X4" s="27" t="s">
        <v>10</v>
      </c>
      <c r="Y4" s="27" t="s">
        <v>49</v>
      </c>
      <c r="Z4" s="30" t="s">
        <v>12</v>
      </c>
      <c r="AB4" s="24"/>
      <c r="AC4" s="24"/>
      <c r="AD4" s="24"/>
      <c r="AE4" s="24"/>
      <c r="AF4" s="24"/>
    </row>
    <row r="5" spans="1:32" s="40" customFormat="1" ht="12.75" customHeight="1" x14ac:dyDescent="0.2">
      <c r="A5" s="33" t="s">
        <v>13</v>
      </c>
      <c r="B5" s="34">
        <v>4176</v>
      </c>
      <c r="C5" s="34">
        <v>116876</v>
      </c>
      <c r="D5" s="37">
        <v>38854</v>
      </c>
      <c r="E5" s="34">
        <v>292</v>
      </c>
      <c r="F5" s="34">
        <v>7106</v>
      </c>
      <c r="G5" s="37">
        <v>4044</v>
      </c>
      <c r="H5" s="34">
        <v>137</v>
      </c>
      <c r="I5" s="34">
        <v>1324</v>
      </c>
      <c r="J5" s="37">
        <v>1832</v>
      </c>
      <c r="K5" s="34">
        <v>638</v>
      </c>
      <c r="L5" s="34">
        <v>6099</v>
      </c>
      <c r="M5" s="37">
        <v>6656</v>
      </c>
      <c r="N5" s="36" t="s">
        <v>13</v>
      </c>
      <c r="O5" s="34">
        <v>1016</v>
      </c>
      <c r="P5" s="34">
        <v>39041</v>
      </c>
      <c r="Q5" s="37">
        <v>7812</v>
      </c>
      <c r="R5" s="34">
        <v>1744</v>
      </c>
      <c r="S5" s="34">
        <v>37042</v>
      </c>
      <c r="T5" s="37">
        <v>14966</v>
      </c>
      <c r="U5" s="34">
        <v>277</v>
      </c>
      <c r="V5" s="34">
        <v>19843</v>
      </c>
      <c r="W5" s="37">
        <v>2773</v>
      </c>
      <c r="X5" s="34">
        <v>72</v>
      </c>
      <c r="Y5" s="34">
        <v>6421</v>
      </c>
      <c r="Z5" s="38">
        <v>771</v>
      </c>
      <c r="AA5" s="39"/>
      <c r="AB5" s="24"/>
      <c r="AC5" s="24"/>
      <c r="AD5" s="24"/>
      <c r="AE5" s="24"/>
      <c r="AF5" s="24"/>
    </row>
    <row r="6" spans="1:32" s="40" customFormat="1" ht="12.75" customHeight="1" x14ac:dyDescent="0.2">
      <c r="A6" s="41"/>
      <c r="B6" s="42">
        <v>1</v>
      </c>
      <c r="C6" s="43">
        <v>1</v>
      </c>
      <c r="D6" s="43">
        <v>1</v>
      </c>
      <c r="E6" s="44">
        <v>6.9919999999999996E-2</v>
      </c>
      <c r="F6" s="45">
        <v>6.08E-2</v>
      </c>
      <c r="G6" s="45">
        <v>0.10408000000000001</v>
      </c>
      <c r="H6" s="44">
        <v>3.2809999999999999E-2</v>
      </c>
      <c r="I6" s="45">
        <v>1.133E-2</v>
      </c>
      <c r="J6" s="45">
        <v>4.7149999999999997E-2</v>
      </c>
      <c r="K6" s="44">
        <v>0.15278</v>
      </c>
      <c r="L6" s="45">
        <v>5.2179999999999997E-2</v>
      </c>
      <c r="M6" s="46">
        <v>0.17130999999999999</v>
      </c>
      <c r="N6" s="47"/>
      <c r="O6" s="44">
        <v>0.24329999999999999</v>
      </c>
      <c r="P6" s="45">
        <v>0.33404</v>
      </c>
      <c r="Q6" s="45">
        <v>0.20105999999999999</v>
      </c>
      <c r="R6" s="44">
        <v>0.41761999999999999</v>
      </c>
      <c r="S6" s="45">
        <v>0.31692999999999999</v>
      </c>
      <c r="T6" s="45">
        <v>0.38518999999999998</v>
      </c>
      <c r="U6" s="44">
        <v>6.633E-2</v>
      </c>
      <c r="V6" s="45">
        <v>0.16977999999999999</v>
      </c>
      <c r="W6" s="45">
        <v>7.1370000000000003E-2</v>
      </c>
      <c r="X6" s="44">
        <v>1.7239999999999998E-2</v>
      </c>
      <c r="Y6" s="45">
        <v>5.4940000000000003E-2</v>
      </c>
      <c r="Z6" s="48">
        <v>1.984E-2</v>
      </c>
      <c r="AA6" s="39"/>
      <c r="AB6" s="24"/>
      <c r="AC6" s="24"/>
      <c r="AD6" s="24"/>
      <c r="AE6" s="24"/>
      <c r="AF6" s="24"/>
    </row>
    <row r="7" spans="1:32" s="40" customFormat="1" ht="12.75" customHeight="1" x14ac:dyDescent="0.2">
      <c r="A7" s="41" t="s">
        <v>14</v>
      </c>
      <c r="B7" s="34">
        <v>341</v>
      </c>
      <c r="C7" s="34">
        <v>14556</v>
      </c>
      <c r="D7" s="37">
        <v>2861</v>
      </c>
      <c r="E7" s="34">
        <v>8</v>
      </c>
      <c r="F7" s="34">
        <v>128</v>
      </c>
      <c r="G7" s="37">
        <v>50</v>
      </c>
      <c r="H7" s="34">
        <v>0</v>
      </c>
      <c r="I7" s="34">
        <v>0</v>
      </c>
      <c r="J7" s="37">
        <v>0</v>
      </c>
      <c r="K7" s="34">
        <v>48</v>
      </c>
      <c r="L7" s="34">
        <v>780</v>
      </c>
      <c r="M7" s="37">
        <v>540</v>
      </c>
      <c r="N7" s="47" t="s">
        <v>14</v>
      </c>
      <c r="O7" s="34">
        <v>147</v>
      </c>
      <c r="P7" s="34">
        <v>7756</v>
      </c>
      <c r="Q7" s="37">
        <v>1253</v>
      </c>
      <c r="R7" s="34">
        <v>120</v>
      </c>
      <c r="S7" s="34">
        <v>5480</v>
      </c>
      <c r="T7" s="37">
        <v>750</v>
      </c>
      <c r="U7" s="34">
        <v>17</v>
      </c>
      <c r="V7" s="34">
        <v>406</v>
      </c>
      <c r="W7" s="37">
        <v>258</v>
      </c>
      <c r="X7" s="34">
        <v>1</v>
      </c>
      <c r="Y7" s="34">
        <v>6</v>
      </c>
      <c r="Z7" s="38">
        <v>10</v>
      </c>
      <c r="AA7" s="39"/>
      <c r="AB7" s="24"/>
      <c r="AC7" s="24"/>
      <c r="AD7" s="24"/>
      <c r="AE7" s="24"/>
      <c r="AF7" s="24"/>
    </row>
    <row r="8" spans="1:32" s="50" customFormat="1" ht="12.75" customHeight="1" x14ac:dyDescent="0.2">
      <c r="A8" s="41"/>
      <c r="B8" s="42">
        <v>1</v>
      </c>
      <c r="C8" s="43">
        <v>1</v>
      </c>
      <c r="D8" s="43">
        <v>1</v>
      </c>
      <c r="E8" s="44">
        <v>2.3460000000000002E-2</v>
      </c>
      <c r="F8" s="45">
        <v>8.7899999999999992E-3</v>
      </c>
      <c r="G8" s="45">
        <v>1.7479999999999999E-2</v>
      </c>
      <c r="H8" s="44" t="s">
        <v>19</v>
      </c>
      <c r="I8" s="45" t="s">
        <v>19</v>
      </c>
      <c r="J8" s="45" t="s">
        <v>19</v>
      </c>
      <c r="K8" s="44">
        <v>0.14076</v>
      </c>
      <c r="L8" s="45">
        <v>5.3589999999999999E-2</v>
      </c>
      <c r="M8" s="46">
        <v>0.18875</v>
      </c>
      <c r="N8" s="47"/>
      <c r="O8" s="44">
        <v>0.43108999999999997</v>
      </c>
      <c r="P8" s="45">
        <v>0.53283999999999998</v>
      </c>
      <c r="Q8" s="45">
        <v>0.43796000000000002</v>
      </c>
      <c r="R8" s="44">
        <v>0.35191</v>
      </c>
      <c r="S8" s="45">
        <v>0.37647999999999998</v>
      </c>
      <c r="T8" s="45">
        <v>0.26214999999999999</v>
      </c>
      <c r="U8" s="44">
        <v>4.9849999999999998E-2</v>
      </c>
      <c r="V8" s="45">
        <v>2.7890000000000002E-2</v>
      </c>
      <c r="W8" s="45">
        <v>9.0179999999999996E-2</v>
      </c>
      <c r="X8" s="44">
        <v>2.9299999999999999E-3</v>
      </c>
      <c r="Y8" s="45">
        <v>4.0999999999999999E-4</v>
      </c>
      <c r="Z8" s="48">
        <v>3.5000000000000001E-3</v>
      </c>
      <c r="AA8" s="49"/>
      <c r="AB8" s="24"/>
      <c r="AC8" s="24"/>
      <c r="AD8" s="24"/>
      <c r="AE8" s="24"/>
      <c r="AF8" s="24"/>
    </row>
    <row r="9" spans="1:32" s="40" customFormat="1" ht="12.75" customHeight="1" x14ac:dyDescent="0.2">
      <c r="A9" s="41" t="s">
        <v>15</v>
      </c>
      <c r="B9" s="34">
        <v>111</v>
      </c>
      <c r="C9" s="34">
        <v>12467</v>
      </c>
      <c r="D9" s="37">
        <v>955</v>
      </c>
      <c r="E9" s="34">
        <v>3</v>
      </c>
      <c r="F9" s="34">
        <v>216</v>
      </c>
      <c r="G9" s="37">
        <v>40</v>
      </c>
      <c r="H9" s="34">
        <v>0</v>
      </c>
      <c r="I9" s="34">
        <v>0</v>
      </c>
      <c r="J9" s="37">
        <v>0</v>
      </c>
      <c r="K9" s="34">
        <v>9</v>
      </c>
      <c r="L9" s="34">
        <v>67</v>
      </c>
      <c r="M9" s="37">
        <v>107</v>
      </c>
      <c r="N9" s="47" t="s">
        <v>15</v>
      </c>
      <c r="O9" s="34">
        <v>47</v>
      </c>
      <c r="P9" s="34">
        <v>4022</v>
      </c>
      <c r="Q9" s="37">
        <v>350</v>
      </c>
      <c r="R9" s="34">
        <v>33</v>
      </c>
      <c r="S9" s="34">
        <v>7225</v>
      </c>
      <c r="T9" s="37">
        <v>308</v>
      </c>
      <c r="U9" s="34">
        <v>0</v>
      </c>
      <c r="V9" s="34">
        <v>0</v>
      </c>
      <c r="W9" s="37">
        <v>0</v>
      </c>
      <c r="X9" s="34">
        <v>19</v>
      </c>
      <c r="Y9" s="34">
        <v>937</v>
      </c>
      <c r="Z9" s="38">
        <v>150</v>
      </c>
      <c r="AA9" s="39"/>
      <c r="AB9" s="24"/>
      <c r="AC9" s="24"/>
      <c r="AD9" s="24"/>
      <c r="AE9" s="24"/>
      <c r="AF9" s="24"/>
    </row>
    <row r="10" spans="1:32" s="50" customFormat="1" ht="12.75" customHeight="1" x14ac:dyDescent="0.2">
      <c r="A10" s="41"/>
      <c r="B10" s="42">
        <v>1</v>
      </c>
      <c r="C10" s="43">
        <v>1</v>
      </c>
      <c r="D10" s="43">
        <v>1</v>
      </c>
      <c r="E10" s="44">
        <v>2.7029999999999998E-2</v>
      </c>
      <c r="F10" s="45">
        <v>1.7330000000000002E-2</v>
      </c>
      <c r="G10" s="45">
        <v>4.1880000000000001E-2</v>
      </c>
      <c r="H10" s="44" t="s">
        <v>19</v>
      </c>
      <c r="I10" s="45" t="s">
        <v>19</v>
      </c>
      <c r="J10" s="45" t="s">
        <v>19</v>
      </c>
      <c r="K10" s="44">
        <v>8.1079999999999999E-2</v>
      </c>
      <c r="L10" s="45">
        <v>5.3699999999999998E-3</v>
      </c>
      <c r="M10" s="46">
        <v>0.11204</v>
      </c>
      <c r="N10" s="47"/>
      <c r="O10" s="44">
        <v>0.42342000000000002</v>
      </c>
      <c r="P10" s="45">
        <v>0.32261000000000001</v>
      </c>
      <c r="Q10" s="45">
        <v>0.36648999999999998</v>
      </c>
      <c r="R10" s="44">
        <v>0.29730000000000001</v>
      </c>
      <c r="S10" s="45">
        <v>0.57952999999999999</v>
      </c>
      <c r="T10" s="45">
        <v>0.32251000000000002</v>
      </c>
      <c r="U10" s="44" t="s">
        <v>19</v>
      </c>
      <c r="V10" s="45" t="s">
        <v>19</v>
      </c>
      <c r="W10" s="45" t="s">
        <v>19</v>
      </c>
      <c r="X10" s="44">
        <v>0.17116999999999999</v>
      </c>
      <c r="Y10" s="45">
        <v>7.5160000000000005E-2</v>
      </c>
      <c r="Z10" s="48">
        <v>0.15706999999999999</v>
      </c>
      <c r="AA10" s="49"/>
      <c r="AB10" s="24"/>
      <c r="AC10" s="24"/>
      <c r="AD10" s="24"/>
      <c r="AE10" s="24"/>
      <c r="AF10" s="24"/>
    </row>
    <row r="11" spans="1:32" s="40" customFormat="1" ht="12.75" customHeight="1" x14ac:dyDescent="0.2">
      <c r="A11" s="41" t="s">
        <v>16</v>
      </c>
      <c r="B11" s="34">
        <v>352</v>
      </c>
      <c r="C11" s="34">
        <v>9612</v>
      </c>
      <c r="D11" s="37">
        <v>4203</v>
      </c>
      <c r="E11" s="34">
        <v>17</v>
      </c>
      <c r="F11" s="34">
        <v>144</v>
      </c>
      <c r="G11" s="37">
        <v>202</v>
      </c>
      <c r="H11" s="34">
        <v>15</v>
      </c>
      <c r="I11" s="34">
        <v>429</v>
      </c>
      <c r="J11" s="37">
        <v>105</v>
      </c>
      <c r="K11" s="34">
        <v>58</v>
      </c>
      <c r="L11" s="34">
        <v>799</v>
      </c>
      <c r="M11" s="37">
        <v>515</v>
      </c>
      <c r="N11" s="47" t="s">
        <v>16</v>
      </c>
      <c r="O11" s="34">
        <v>67</v>
      </c>
      <c r="P11" s="34">
        <v>4882</v>
      </c>
      <c r="Q11" s="37">
        <v>643</v>
      </c>
      <c r="R11" s="34">
        <v>169</v>
      </c>
      <c r="S11" s="34">
        <v>1896</v>
      </c>
      <c r="T11" s="37">
        <v>2362</v>
      </c>
      <c r="U11" s="34">
        <v>1</v>
      </c>
      <c r="V11" s="34">
        <v>19</v>
      </c>
      <c r="W11" s="37">
        <v>1</v>
      </c>
      <c r="X11" s="34">
        <v>25</v>
      </c>
      <c r="Y11" s="34">
        <v>1443</v>
      </c>
      <c r="Z11" s="38">
        <v>375</v>
      </c>
      <c r="AA11" s="39"/>
      <c r="AB11" s="24"/>
      <c r="AC11" s="24"/>
      <c r="AD11" s="24"/>
      <c r="AE11" s="24"/>
      <c r="AF11" s="24"/>
    </row>
    <row r="12" spans="1:32" s="50" customFormat="1" ht="12.75" customHeight="1" x14ac:dyDescent="0.2">
      <c r="A12" s="41"/>
      <c r="B12" s="42">
        <v>1</v>
      </c>
      <c r="C12" s="43">
        <v>1</v>
      </c>
      <c r="D12" s="43">
        <v>1</v>
      </c>
      <c r="E12" s="44">
        <v>4.8300000000000003E-2</v>
      </c>
      <c r="F12" s="45">
        <v>1.498E-2</v>
      </c>
      <c r="G12" s="45">
        <v>4.8059999999999999E-2</v>
      </c>
      <c r="H12" s="44">
        <v>4.2610000000000002E-2</v>
      </c>
      <c r="I12" s="45">
        <v>4.4630000000000003E-2</v>
      </c>
      <c r="J12" s="45">
        <v>2.4979999999999999E-2</v>
      </c>
      <c r="K12" s="44">
        <v>0.16477</v>
      </c>
      <c r="L12" s="45">
        <v>8.3129999999999996E-2</v>
      </c>
      <c r="M12" s="46">
        <v>0.12253</v>
      </c>
      <c r="N12" s="47"/>
      <c r="O12" s="44">
        <v>0.19034000000000001</v>
      </c>
      <c r="P12" s="45">
        <v>0.50790999999999997</v>
      </c>
      <c r="Q12" s="45">
        <v>0.15298999999999999</v>
      </c>
      <c r="R12" s="44">
        <v>0.48010999999999998</v>
      </c>
      <c r="S12" s="45">
        <v>0.19725000000000001</v>
      </c>
      <c r="T12" s="45">
        <v>0.56198000000000004</v>
      </c>
      <c r="U12" s="44">
        <v>2.8400000000000001E-3</v>
      </c>
      <c r="V12" s="45">
        <v>1.98E-3</v>
      </c>
      <c r="W12" s="45">
        <v>2.4000000000000001E-4</v>
      </c>
      <c r="X12" s="44">
        <v>7.102E-2</v>
      </c>
      <c r="Y12" s="45">
        <v>0.15012</v>
      </c>
      <c r="Z12" s="48">
        <v>8.9219999999999994E-2</v>
      </c>
      <c r="AA12" s="49"/>
    </row>
    <row r="13" spans="1:32" s="40" customFormat="1" ht="12.75" customHeight="1" x14ac:dyDescent="0.2">
      <c r="A13" s="41" t="s">
        <v>17</v>
      </c>
      <c r="B13" s="34">
        <v>105</v>
      </c>
      <c r="C13" s="34">
        <v>13907</v>
      </c>
      <c r="D13" s="37">
        <v>1294</v>
      </c>
      <c r="E13" s="34">
        <v>3</v>
      </c>
      <c r="F13" s="34">
        <v>48</v>
      </c>
      <c r="G13" s="37">
        <v>42</v>
      </c>
      <c r="H13" s="34">
        <v>2</v>
      </c>
      <c r="I13" s="34">
        <v>32</v>
      </c>
      <c r="J13" s="37">
        <v>16</v>
      </c>
      <c r="K13" s="34">
        <v>1</v>
      </c>
      <c r="L13" s="34">
        <v>4</v>
      </c>
      <c r="M13" s="37">
        <v>9</v>
      </c>
      <c r="N13" s="47" t="s">
        <v>17</v>
      </c>
      <c r="O13" s="34">
        <v>26</v>
      </c>
      <c r="P13" s="34">
        <v>11175</v>
      </c>
      <c r="Q13" s="37">
        <v>486</v>
      </c>
      <c r="R13" s="34">
        <v>62</v>
      </c>
      <c r="S13" s="34">
        <v>593</v>
      </c>
      <c r="T13" s="37">
        <v>624</v>
      </c>
      <c r="U13" s="34">
        <v>10</v>
      </c>
      <c r="V13" s="34">
        <v>1975</v>
      </c>
      <c r="W13" s="37">
        <v>103</v>
      </c>
      <c r="X13" s="34">
        <v>1</v>
      </c>
      <c r="Y13" s="34">
        <v>80</v>
      </c>
      <c r="Z13" s="38">
        <v>14</v>
      </c>
      <c r="AA13" s="39"/>
      <c r="AB13" s="51"/>
    </row>
    <row r="14" spans="1:32" s="50" customFormat="1" ht="12.75" customHeight="1" x14ac:dyDescent="0.2">
      <c r="A14" s="41"/>
      <c r="B14" s="42">
        <v>1</v>
      </c>
      <c r="C14" s="43">
        <v>1</v>
      </c>
      <c r="D14" s="43">
        <v>1</v>
      </c>
      <c r="E14" s="44">
        <v>2.8570000000000002E-2</v>
      </c>
      <c r="F14" s="45">
        <v>3.4499999999999999E-3</v>
      </c>
      <c r="G14" s="45">
        <v>3.2460000000000003E-2</v>
      </c>
      <c r="H14" s="44">
        <v>1.9050000000000001E-2</v>
      </c>
      <c r="I14" s="45">
        <v>2.3E-3</v>
      </c>
      <c r="J14" s="45">
        <v>1.2359999999999999E-2</v>
      </c>
      <c r="K14" s="44">
        <v>9.5200000000000007E-3</v>
      </c>
      <c r="L14" s="45">
        <v>2.9E-4</v>
      </c>
      <c r="M14" s="46">
        <v>6.96E-3</v>
      </c>
      <c r="N14" s="47"/>
      <c r="O14" s="44">
        <v>0.24762000000000001</v>
      </c>
      <c r="P14" s="45">
        <v>0.80354999999999999</v>
      </c>
      <c r="Q14" s="45">
        <v>0.37558000000000002</v>
      </c>
      <c r="R14" s="44">
        <v>0.59048</v>
      </c>
      <c r="S14" s="45">
        <v>4.2639999999999997E-2</v>
      </c>
      <c r="T14" s="45">
        <v>0.48222999999999999</v>
      </c>
      <c r="U14" s="44">
        <v>9.5240000000000005E-2</v>
      </c>
      <c r="V14" s="45">
        <v>0.14201</v>
      </c>
      <c r="W14" s="45">
        <v>7.9600000000000004E-2</v>
      </c>
      <c r="X14" s="44">
        <v>9.5200000000000007E-3</v>
      </c>
      <c r="Y14" s="45">
        <v>5.7499999999999999E-3</v>
      </c>
      <c r="Z14" s="48">
        <v>1.082E-2</v>
      </c>
      <c r="AA14" s="49"/>
      <c r="AB14" s="51"/>
    </row>
    <row r="15" spans="1:32" s="40" customFormat="1" ht="12" customHeight="1" x14ac:dyDescent="0.2">
      <c r="A15" s="41" t="s">
        <v>18</v>
      </c>
      <c r="B15" s="34">
        <v>610</v>
      </c>
      <c r="C15" s="34">
        <v>23559</v>
      </c>
      <c r="D15" s="37">
        <v>9194</v>
      </c>
      <c r="E15" s="34">
        <v>31</v>
      </c>
      <c r="F15" s="34">
        <v>210</v>
      </c>
      <c r="G15" s="37">
        <v>746</v>
      </c>
      <c r="H15" s="34">
        <v>97</v>
      </c>
      <c r="I15" s="34">
        <v>3807</v>
      </c>
      <c r="J15" s="37">
        <v>1197</v>
      </c>
      <c r="K15" s="34">
        <v>1</v>
      </c>
      <c r="L15" s="34">
        <v>28</v>
      </c>
      <c r="M15" s="37">
        <v>13</v>
      </c>
      <c r="N15" s="47" t="s">
        <v>18</v>
      </c>
      <c r="O15" s="34">
        <v>427</v>
      </c>
      <c r="P15" s="34">
        <v>18673</v>
      </c>
      <c r="Q15" s="37">
        <v>6208</v>
      </c>
      <c r="R15" s="34">
        <v>30</v>
      </c>
      <c r="S15" s="34">
        <v>552</v>
      </c>
      <c r="T15" s="37">
        <v>337</v>
      </c>
      <c r="U15" s="34">
        <v>0</v>
      </c>
      <c r="V15" s="34">
        <v>0</v>
      </c>
      <c r="W15" s="37">
        <v>0</v>
      </c>
      <c r="X15" s="34">
        <v>24</v>
      </c>
      <c r="Y15" s="34">
        <v>289</v>
      </c>
      <c r="Z15" s="38">
        <v>693</v>
      </c>
      <c r="AA15" s="39"/>
      <c r="AB15" s="51"/>
    </row>
    <row r="16" spans="1:32" s="50" customFormat="1" ht="12" customHeight="1" x14ac:dyDescent="0.2">
      <c r="A16" s="41"/>
      <c r="B16" s="42">
        <v>1</v>
      </c>
      <c r="C16" s="43">
        <v>1</v>
      </c>
      <c r="D16" s="43">
        <v>1</v>
      </c>
      <c r="E16" s="44">
        <v>5.0819999999999997E-2</v>
      </c>
      <c r="F16" s="45">
        <v>8.9099999999999995E-3</v>
      </c>
      <c r="G16" s="45">
        <v>8.1140000000000004E-2</v>
      </c>
      <c r="H16" s="44">
        <v>0.15901999999999999</v>
      </c>
      <c r="I16" s="45">
        <v>0.16159000000000001</v>
      </c>
      <c r="J16" s="45">
        <v>0.13019</v>
      </c>
      <c r="K16" s="44">
        <v>1.64E-3</v>
      </c>
      <c r="L16" s="45">
        <v>1.1900000000000001E-3</v>
      </c>
      <c r="M16" s="46">
        <v>1.41E-3</v>
      </c>
      <c r="N16" s="47"/>
      <c r="O16" s="44">
        <v>0.7</v>
      </c>
      <c r="P16" s="45">
        <v>0.79261000000000004</v>
      </c>
      <c r="Q16" s="45">
        <v>0.67522000000000004</v>
      </c>
      <c r="R16" s="44">
        <v>4.9180000000000001E-2</v>
      </c>
      <c r="S16" s="45">
        <v>2.3429999999999999E-2</v>
      </c>
      <c r="T16" s="45">
        <v>3.6650000000000002E-2</v>
      </c>
      <c r="U16" s="44" t="s">
        <v>19</v>
      </c>
      <c r="V16" s="45" t="s">
        <v>19</v>
      </c>
      <c r="W16" s="45" t="s">
        <v>19</v>
      </c>
      <c r="X16" s="44">
        <v>3.934E-2</v>
      </c>
      <c r="Y16" s="45">
        <v>1.227E-2</v>
      </c>
      <c r="Z16" s="48">
        <v>7.5380000000000003E-2</v>
      </c>
      <c r="AA16" s="49"/>
      <c r="AB16" s="51"/>
    </row>
    <row r="17" spans="1:27" s="40" customFormat="1" ht="12.75" customHeight="1" x14ac:dyDescent="0.2">
      <c r="A17" s="41" t="s">
        <v>20</v>
      </c>
      <c r="B17" s="34">
        <v>1797</v>
      </c>
      <c r="C17" s="34">
        <v>74649</v>
      </c>
      <c r="D17" s="37">
        <v>15952</v>
      </c>
      <c r="E17" s="34">
        <v>246</v>
      </c>
      <c r="F17" s="34">
        <v>3326</v>
      </c>
      <c r="G17" s="37">
        <v>2575</v>
      </c>
      <c r="H17" s="34">
        <v>49</v>
      </c>
      <c r="I17" s="34">
        <v>1000</v>
      </c>
      <c r="J17" s="37">
        <v>497</v>
      </c>
      <c r="K17" s="34">
        <v>149</v>
      </c>
      <c r="L17" s="34">
        <v>2300</v>
      </c>
      <c r="M17" s="37">
        <v>2254</v>
      </c>
      <c r="N17" s="47" t="s">
        <v>20</v>
      </c>
      <c r="O17" s="34">
        <v>368</v>
      </c>
      <c r="P17" s="34">
        <v>26854</v>
      </c>
      <c r="Q17" s="37">
        <v>2827</v>
      </c>
      <c r="R17" s="34">
        <v>660</v>
      </c>
      <c r="S17" s="34">
        <v>11683</v>
      </c>
      <c r="T17" s="37">
        <v>6663</v>
      </c>
      <c r="U17" s="34">
        <v>7</v>
      </c>
      <c r="V17" s="34">
        <v>535</v>
      </c>
      <c r="W17" s="37">
        <v>53</v>
      </c>
      <c r="X17" s="34">
        <v>318</v>
      </c>
      <c r="Y17" s="34">
        <v>28951</v>
      </c>
      <c r="Z17" s="38">
        <v>1083</v>
      </c>
      <c r="AA17" s="39"/>
    </row>
    <row r="18" spans="1:27" s="50" customFormat="1" ht="12.75" customHeight="1" x14ac:dyDescent="0.2">
      <c r="A18" s="41"/>
      <c r="B18" s="42">
        <v>1</v>
      </c>
      <c r="C18" s="43">
        <v>1</v>
      </c>
      <c r="D18" s="43">
        <v>1</v>
      </c>
      <c r="E18" s="44">
        <v>0.13689000000000001</v>
      </c>
      <c r="F18" s="45">
        <v>4.4560000000000002E-2</v>
      </c>
      <c r="G18" s="45">
        <v>0.16142000000000001</v>
      </c>
      <c r="H18" s="44">
        <v>2.7269999999999999E-2</v>
      </c>
      <c r="I18" s="45">
        <v>1.34E-2</v>
      </c>
      <c r="J18" s="45">
        <v>3.116E-2</v>
      </c>
      <c r="K18" s="44">
        <v>8.2919999999999994E-2</v>
      </c>
      <c r="L18" s="45">
        <v>3.0810000000000001E-2</v>
      </c>
      <c r="M18" s="46">
        <v>0.14130000000000001</v>
      </c>
      <c r="N18" s="47"/>
      <c r="O18" s="44">
        <v>0.20479</v>
      </c>
      <c r="P18" s="45">
        <v>0.35974</v>
      </c>
      <c r="Q18" s="45">
        <v>0.17721999999999999</v>
      </c>
      <c r="R18" s="44">
        <v>0.36728</v>
      </c>
      <c r="S18" s="45">
        <v>0.15651000000000001</v>
      </c>
      <c r="T18" s="45">
        <v>0.41769000000000001</v>
      </c>
      <c r="U18" s="44">
        <v>3.8999999999999998E-3</v>
      </c>
      <c r="V18" s="45">
        <v>7.1700000000000002E-3</v>
      </c>
      <c r="W18" s="45">
        <v>3.32E-3</v>
      </c>
      <c r="X18" s="44">
        <v>0.17696000000000001</v>
      </c>
      <c r="Y18" s="45">
        <v>0.38783000000000001</v>
      </c>
      <c r="Z18" s="48">
        <v>6.7890000000000006E-2</v>
      </c>
      <c r="AA18" s="49"/>
    </row>
    <row r="19" spans="1:27" s="40" customFormat="1" ht="12.75" customHeight="1" x14ac:dyDescent="0.2">
      <c r="A19" s="41" t="s">
        <v>21</v>
      </c>
      <c r="B19" s="34">
        <v>56</v>
      </c>
      <c r="C19" s="34">
        <v>2097</v>
      </c>
      <c r="D19" s="37">
        <v>664</v>
      </c>
      <c r="E19" s="34">
        <v>2</v>
      </c>
      <c r="F19" s="34">
        <v>96</v>
      </c>
      <c r="G19" s="37">
        <v>36</v>
      </c>
      <c r="H19" s="34">
        <v>1</v>
      </c>
      <c r="I19" s="34">
        <v>6</v>
      </c>
      <c r="J19" s="37">
        <v>13</v>
      </c>
      <c r="K19" s="34">
        <v>4</v>
      </c>
      <c r="L19" s="34">
        <v>21</v>
      </c>
      <c r="M19" s="37">
        <v>36</v>
      </c>
      <c r="N19" s="47" t="s">
        <v>21</v>
      </c>
      <c r="O19" s="34">
        <v>13</v>
      </c>
      <c r="P19" s="34">
        <v>773</v>
      </c>
      <c r="Q19" s="37">
        <v>153</v>
      </c>
      <c r="R19" s="34">
        <v>30</v>
      </c>
      <c r="S19" s="34">
        <v>386</v>
      </c>
      <c r="T19" s="37">
        <v>249</v>
      </c>
      <c r="U19" s="34">
        <v>0</v>
      </c>
      <c r="V19" s="34">
        <v>0</v>
      </c>
      <c r="W19" s="37">
        <v>0</v>
      </c>
      <c r="X19" s="34">
        <v>6</v>
      </c>
      <c r="Y19" s="34">
        <v>815</v>
      </c>
      <c r="Z19" s="38">
        <v>177</v>
      </c>
      <c r="AA19" s="39"/>
    </row>
    <row r="20" spans="1:27" s="50" customFormat="1" ht="12.75" customHeight="1" x14ac:dyDescent="0.2">
      <c r="A20" s="41"/>
      <c r="B20" s="42">
        <v>1</v>
      </c>
      <c r="C20" s="43">
        <v>1</v>
      </c>
      <c r="D20" s="43">
        <v>1</v>
      </c>
      <c r="E20" s="44">
        <v>3.5709999999999999E-2</v>
      </c>
      <c r="F20" s="45">
        <v>4.5780000000000001E-2</v>
      </c>
      <c r="G20" s="45">
        <v>5.4219999999999997E-2</v>
      </c>
      <c r="H20" s="44">
        <v>1.7860000000000001E-2</v>
      </c>
      <c r="I20" s="45">
        <v>2.8600000000000001E-3</v>
      </c>
      <c r="J20" s="45">
        <v>1.958E-2</v>
      </c>
      <c r="K20" s="44">
        <v>7.1429999999999993E-2</v>
      </c>
      <c r="L20" s="45">
        <v>1.001E-2</v>
      </c>
      <c r="M20" s="46">
        <v>5.4219999999999997E-2</v>
      </c>
      <c r="N20" s="47"/>
      <c r="O20" s="44">
        <v>0.23214000000000001</v>
      </c>
      <c r="P20" s="45">
        <v>0.36862</v>
      </c>
      <c r="Q20" s="45">
        <v>0.23042000000000001</v>
      </c>
      <c r="R20" s="44">
        <v>0.53571000000000002</v>
      </c>
      <c r="S20" s="45">
        <v>0.18407000000000001</v>
      </c>
      <c r="T20" s="45">
        <v>0.375</v>
      </c>
      <c r="U20" s="44" t="s">
        <v>19</v>
      </c>
      <c r="V20" s="45" t="s">
        <v>19</v>
      </c>
      <c r="W20" s="45" t="s">
        <v>19</v>
      </c>
      <c r="X20" s="44">
        <v>0.10714</v>
      </c>
      <c r="Y20" s="45">
        <v>0.38865</v>
      </c>
      <c r="Z20" s="48">
        <v>0.26656999999999997</v>
      </c>
      <c r="AA20" s="49"/>
    </row>
    <row r="21" spans="1:27" s="40" customFormat="1" ht="12.75" customHeight="1" x14ac:dyDescent="0.2">
      <c r="A21" s="41" t="s">
        <v>22</v>
      </c>
      <c r="B21" s="34">
        <v>1675</v>
      </c>
      <c r="C21" s="34">
        <v>162279</v>
      </c>
      <c r="D21" s="37">
        <v>20500</v>
      </c>
      <c r="E21" s="34">
        <v>344</v>
      </c>
      <c r="F21" s="34">
        <v>8107</v>
      </c>
      <c r="G21" s="37">
        <v>4338</v>
      </c>
      <c r="H21" s="34">
        <v>92</v>
      </c>
      <c r="I21" s="34">
        <v>1356</v>
      </c>
      <c r="J21" s="37">
        <v>1154</v>
      </c>
      <c r="K21" s="34">
        <v>304</v>
      </c>
      <c r="L21" s="34">
        <v>3130</v>
      </c>
      <c r="M21" s="37">
        <v>3340</v>
      </c>
      <c r="N21" s="47" t="s">
        <v>22</v>
      </c>
      <c r="O21" s="34">
        <v>287</v>
      </c>
      <c r="P21" s="34">
        <v>42132</v>
      </c>
      <c r="Q21" s="37">
        <v>3975</v>
      </c>
      <c r="R21" s="34">
        <v>564</v>
      </c>
      <c r="S21" s="34">
        <v>58701</v>
      </c>
      <c r="T21" s="37">
        <v>6299</v>
      </c>
      <c r="U21" s="34">
        <v>8</v>
      </c>
      <c r="V21" s="34">
        <v>4322</v>
      </c>
      <c r="W21" s="37">
        <v>73</v>
      </c>
      <c r="X21" s="34">
        <v>76</v>
      </c>
      <c r="Y21" s="34">
        <v>44531</v>
      </c>
      <c r="Z21" s="38">
        <v>1321</v>
      </c>
      <c r="AA21" s="39"/>
    </row>
    <row r="22" spans="1:27" s="50" customFormat="1" ht="12.75" customHeight="1" x14ac:dyDescent="0.2">
      <c r="A22" s="41"/>
      <c r="B22" s="42">
        <v>1</v>
      </c>
      <c r="C22" s="43">
        <v>1</v>
      </c>
      <c r="D22" s="43">
        <v>1</v>
      </c>
      <c r="E22" s="44">
        <v>0.20537</v>
      </c>
      <c r="F22" s="45">
        <v>4.9959999999999997E-2</v>
      </c>
      <c r="G22" s="45">
        <v>0.21160999999999999</v>
      </c>
      <c r="H22" s="44">
        <v>5.493E-2</v>
      </c>
      <c r="I22" s="45">
        <v>8.3599999999999994E-3</v>
      </c>
      <c r="J22" s="45">
        <v>5.629E-2</v>
      </c>
      <c r="K22" s="44">
        <v>0.18149000000000001</v>
      </c>
      <c r="L22" s="45">
        <v>1.9290000000000002E-2</v>
      </c>
      <c r="M22" s="46">
        <v>0.16292999999999999</v>
      </c>
      <c r="N22" s="47"/>
      <c r="O22" s="44">
        <v>0.17133999999999999</v>
      </c>
      <c r="P22" s="45">
        <v>0.25963000000000003</v>
      </c>
      <c r="Q22" s="45">
        <v>0.19389999999999999</v>
      </c>
      <c r="R22" s="44">
        <v>0.33672000000000002</v>
      </c>
      <c r="S22" s="45">
        <v>0.36173</v>
      </c>
      <c r="T22" s="45">
        <v>0.30726999999999999</v>
      </c>
      <c r="U22" s="44">
        <v>4.7800000000000004E-3</v>
      </c>
      <c r="V22" s="45">
        <v>2.6630000000000001E-2</v>
      </c>
      <c r="W22" s="45">
        <v>3.5599999999999998E-3</v>
      </c>
      <c r="X22" s="44">
        <v>4.5370000000000001E-2</v>
      </c>
      <c r="Y22" s="45">
        <v>0.27440999999999999</v>
      </c>
      <c r="Z22" s="48">
        <v>6.4439999999999997E-2</v>
      </c>
      <c r="AA22" s="49"/>
    </row>
    <row r="23" spans="1:27" s="40" customFormat="1" ht="12.75" customHeight="1" x14ac:dyDescent="0.2">
      <c r="A23" s="41" t="s">
        <v>23</v>
      </c>
      <c r="B23" s="34">
        <v>2376</v>
      </c>
      <c r="C23" s="34">
        <v>125824</v>
      </c>
      <c r="D23" s="37">
        <v>25146</v>
      </c>
      <c r="E23" s="34">
        <v>263</v>
      </c>
      <c r="F23" s="34">
        <v>5805</v>
      </c>
      <c r="G23" s="37">
        <v>3618</v>
      </c>
      <c r="H23" s="34">
        <v>152</v>
      </c>
      <c r="I23" s="34">
        <v>3495</v>
      </c>
      <c r="J23" s="37">
        <v>1409</v>
      </c>
      <c r="K23" s="34">
        <v>402</v>
      </c>
      <c r="L23" s="34">
        <v>5685</v>
      </c>
      <c r="M23" s="37">
        <v>4568</v>
      </c>
      <c r="N23" s="47" t="s">
        <v>23</v>
      </c>
      <c r="O23" s="34">
        <v>430</v>
      </c>
      <c r="P23" s="34">
        <v>32449</v>
      </c>
      <c r="Q23" s="37">
        <v>4118</v>
      </c>
      <c r="R23" s="34">
        <v>854</v>
      </c>
      <c r="S23" s="34">
        <v>51584</v>
      </c>
      <c r="T23" s="37">
        <v>8165</v>
      </c>
      <c r="U23" s="34">
        <v>168</v>
      </c>
      <c r="V23" s="34">
        <v>17788</v>
      </c>
      <c r="W23" s="37">
        <v>2024</v>
      </c>
      <c r="X23" s="34">
        <v>107</v>
      </c>
      <c r="Y23" s="34">
        <v>9018</v>
      </c>
      <c r="Z23" s="38">
        <v>1244</v>
      </c>
      <c r="AA23" s="39"/>
    </row>
    <row r="24" spans="1:27" s="50" customFormat="1" ht="12.75" customHeight="1" x14ac:dyDescent="0.2">
      <c r="A24" s="41"/>
      <c r="B24" s="42">
        <v>1</v>
      </c>
      <c r="C24" s="43">
        <v>1</v>
      </c>
      <c r="D24" s="43">
        <v>1</v>
      </c>
      <c r="E24" s="44">
        <v>0.11069</v>
      </c>
      <c r="F24" s="45">
        <v>4.614E-2</v>
      </c>
      <c r="G24" s="45">
        <v>0.14388000000000001</v>
      </c>
      <c r="H24" s="44">
        <v>6.3969999999999999E-2</v>
      </c>
      <c r="I24" s="45">
        <v>2.7779999999999999E-2</v>
      </c>
      <c r="J24" s="45">
        <v>5.6030000000000003E-2</v>
      </c>
      <c r="K24" s="44">
        <v>0.16919000000000001</v>
      </c>
      <c r="L24" s="45">
        <v>4.5179999999999998E-2</v>
      </c>
      <c r="M24" s="46">
        <v>0.18165999999999999</v>
      </c>
      <c r="N24" s="47"/>
      <c r="O24" s="44">
        <v>0.18098</v>
      </c>
      <c r="P24" s="45">
        <v>0.25789000000000001</v>
      </c>
      <c r="Q24" s="45">
        <v>0.16375999999999999</v>
      </c>
      <c r="R24" s="44">
        <v>0.35943000000000003</v>
      </c>
      <c r="S24" s="45">
        <v>0.40997</v>
      </c>
      <c r="T24" s="45">
        <v>0.32469999999999999</v>
      </c>
      <c r="U24" s="44">
        <v>7.0709999999999995E-2</v>
      </c>
      <c r="V24" s="45">
        <v>0.14137</v>
      </c>
      <c r="W24" s="45">
        <v>8.0490000000000006E-2</v>
      </c>
      <c r="X24" s="44">
        <v>4.5030000000000001E-2</v>
      </c>
      <c r="Y24" s="45">
        <v>7.1669999999999998E-2</v>
      </c>
      <c r="Z24" s="48">
        <v>4.947E-2</v>
      </c>
      <c r="AA24" s="49"/>
    </row>
    <row r="25" spans="1:27" s="40" customFormat="1" ht="12.75" customHeight="1" x14ac:dyDescent="0.2">
      <c r="A25" s="41" t="s">
        <v>24</v>
      </c>
      <c r="B25" s="34">
        <v>888</v>
      </c>
      <c r="C25" s="34">
        <v>46354</v>
      </c>
      <c r="D25" s="37">
        <v>10028</v>
      </c>
      <c r="E25" s="34">
        <v>54</v>
      </c>
      <c r="F25" s="34">
        <v>490</v>
      </c>
      <c r="G25" s="37">
        <v>967</v>
      </c>
      <c r="H25" s="34">
        <v>19</v>
      </c>
      <c r="I25" s="34">
        <v>223</v>
      </c>
      <c r="J25" s="37">
        <v>238</v>
      </c>
      <c r="K25" s="34">
        <v>99</v>
      </c>
      <c r="L25" s="34">
        <v>1280</v>
      </c>
      <c r="M25" s="37">
        <v>1630</v>
      </c>
      <c r="N25" s="47" t="s">
        <v>24</v>
      </c>
      <c r="O25" s="34">
        <v>414</v>
      </c>
      <c r="P25" s="34">
        <v>27790</v>
      </c>
      <c r="Q25" s="37">
        <v>3740</v>
      </c>
      <c r="R25" s="34">
        <v>209</v>
      </c>
      <c r="S25" s="34">
        <v>6170</v>
      </c>
      <c r="T25" s="37">
        <v>2400</v>
      </c>
      <c r="U25" s="34">
        <v>66</v>
      </c>
      <c r="V25" s="34">
        <v>9089</v>
      </c>
      <c r="W25" s="37">
        <v>749</v>
      </c>
      <c r="X25" s="34">
        <v>27</v>
      </c>
      <c r="Y25" s="34">
        <v>1312</v>
      </c>
      <c r="Z25" s="38">
        <v>304</v>
      </c>
      <c r="AA25" s="39"/>
    </row>
    <row r="26" spans="1:27" s="50" customFormat="1" ht="12.75" customHeight="1" x14ac:dyDescent="0.2">
      <c r="A26" s="41"/>
      <c r="B26" s="42">
        <v>1</v>
      </c>
      <c r="C26" s="43">
        <v>1</v>
      </c>
      <c r="D26" s="43">
        <v>1</v>
      </c>
      <c r="E26" s="44">
        <v>6.0810000000000003E-2</v>
      </c>
      <c r="F26" s="45">
        <v>1.057E-2</v>
      </c>
      <c r="G26" s="45">
        <v>9.6430000000000002E-2</v>
      </c>
      <c r="H26" s="44">
        <v>2.1399999999999999E-2</v>
      </c>
      <c r="I26" s="45">
        <v>4.81E-3</v>
      </c>
      <c r="J26" s="45">
        <v>2.3730000000000001E-2</v>
      </c>
      <c r="K26" s="44">
        <v>0.11149000000000001</v>
      </c>
      <c r="L26" s="45">
        <v>2.7609999999999999E-2</v>
      </c>
      <c r="M26" s="46">
        <v>0.16253999999999999</v>
      </c>
      <c r="N26" s="47"/>
      <c r="O26" s="44">
        <v>0.46622000000000002</v>
      </c>
      <c r="P26" s="45">
        <v>0.59952000000000005</v>
      </c>
      <c r="Q26" s="45">
        <v>0.37296000000000001</v>
      </c>
      <c r="R26" s="44">
        <v>0.23536000000000001</v>
      </c>
      <c r="S26" s="45">
        <v>0.13311000000000001</v>
      </c>
      <c r="T26" s="45">
        <v>0.23932999999999999</v>
      </c>
      <c r="U26" s="44">
        <v>7.4319999999999997E-2</v>
      </c>
      <c r="V26" s="45">
        <v>0.19608</v>
      </c>
      <c r="W26" s="45">
        <v>7.4690000000000006E-2</v>
      </c>
      <c r="X26" s="44">
        <v>3.041E-2</v>
      </c>
      <c r="Y26" s="45">
        <v>2.8299999999999999E-2</v>
      </c>
      <c r="Z26" s="48">
        <v>3.032E-2</v>
      </c>
      <c r="AA26" s="49"/>
    </row>
    <row r="27" spans="1:27" s="40" customFormat="1" ht="12.75" customHeight="1" x14ac:dyDescent="0.2">
      <c r="A27" s="41" t="s">
        <v>25</v>
      </c>
      <c r="B27" s="34">
        <v>417</v>
      </c>
      <c r="C27" s="34">
        <v>13680</v>
      </c>
      <c r="D27" s="37">
        <v>6284</v>
      </c>
      <c r="E27" s="34">
        <v>2</v>
      </c>
      <c r="F27" s="34">
        <v>24</v>
      </c>
      <c r="G27" s="37">
        <v>22</v>
      </c>
      <c r="H27" s="34">
        <v>0</v>
      </c>
      <c r="I27" s="34">
        <v>0</v>
      </c>
      <c r="J27" s="37">
        <v>0</v>
      </c>
      <c r="K27" s="34">
        <v>0</v>
      </c>
      <c r="L27" s="34">
        <v>0</v>
      </c>
      <c r="M27" s="37">
        <v>0</v>
      </c>
      <c r="N27" s="47" t="s">
        <v>25</v>
      </c>
      <c r="O27" s="34">
        <v>89</v>
      </c>
      <c r="P27" s="34">
        <v>6077</v>
      </c>
      <c r="Q27" s="37">
        <v>1231</v>
      </c>
      <c r="R27" s="34">
        <v>11</v>
      </c>
      <c r="S27" s="34">
        <v>100</v>
      </c>
      <c r="T27" s="37">
        <v>59</v>
      </c>
      <c r="U27" s="34">
        <v>313</v>
      </c>
      <c r="V27" s="34">
        <v>7384</v>
      </c>
      <c r="W27" s="37">
        <v>4968</v>
      </c>
      <c r="X27" s="34">
        <v>2</v>
      </c>
      <c r="Y27" s="34">
        <v>95</v>
      </c>
      <c r="Z27" s="38">
        <v>4</v>
      </c>
      <c r="AA27" s="39"/>
    </row>
    <row r="28" spans="1:27" s="50" customFormat="1" ht="12.75" customHeight="1" x14ac:dyDescent="0.2">
      <c r="A28" s="41"/>
      <c r="B28" s="42">
        <v>1</v>
      </c>
      <c r="C28" s="43">
        <v>1</v>
      </c>
      <c r="D28" s="43">
        <v>1</v>
      </c>
      <c r="E28" s="44">
        <v>4.7999999999999996E-3</v>
      </c>
      <c r="F28" s="45">
        <v>1.75E-3</v>
      </c>
      <c r="G28" s="45">
        <v>3.5000000000000001E-3</v>
      </c>
      <c r="H28" s="44" t="s">
        <v>19</v>
      </c>
      <c r="I28" s="45" t="s">
        <v>19</v>
      </c>
      <c r="J28" s="45" t="s">
        <v>19</v>
      </c>
      <c r="K28" s="44" t="s">
        <v>19</v>
      </c>
      <c r="L28" s="45" t="s">
        <v>19</v>
      </c>
      <c r="M28" s="46" t="s">
        <v>19</v>
      </c>
      <c r="N28" s="47"/>
      <c r="O28" s="44">
        <v>0.21343000000000001</v>
      </c>
      <c r="P28" s="45">
        <v>0.44423000000000001</v>
      </c>
      <c r="Q28" s="45">
        <v>0.19589000000000001</v>
      </c>
      <c r="R28" s="44">
        <v>2.6380000000000001E-2</v>
      </c>
      <c r="S28" s="45">
        <v>7.3099999999999997E-3</v>
      </c>
      <c r="T28" s="45">
        <v>9.3900000000000008E-3</v>
      </c>
      <c r="U28" s="44">
        <v>0.75060000000000004</v>
      </c>
      <c r="V28" s="45">
        <v>0.53976999999999997</v>
      </c>
      <c r="W28" s="45">
        <v>0.79057999999999995</v>
      </c>
      <c r="X28" s="44">
        <v>4.7999999999999996E-3</v>
      </c>
      <c r="Y28" s="45">
        <v>6.94E-3</v>
      </c>
      <c r="Z28" s="48">
        <v>6.4000000000000005E-4</v>
      </c>
      <c r="AA28" s="49"/>
    </row>
    <row r="29" spans="1:27" s="40" customFormat="1" ht="12.75" customHeight="1" x14ac:dyDescent="0.2">
      <c r="A29" s="41" t="s">
        <v>29</v>
      </c>
      <c r="B29" s="34">
        <v>183</v>
      </c>
      <c r="C29" s="34">
        <v>11100</v>
      </c>
      <c r="D29" s="37">
        <v>2554</v>
      </c>
      <c r="E29" s="34">
        <v>34</v>
      </c>
      <c r="F29" s="34">
        <v>325</v>
      </c>
      <c r="G29" s="37">
        <v>442</v>
      </c>
      <c r="H29" s="34">
        <v>2</v>
      </c>
      <c r="I29" s="34">
        <v>12</v>
      </c>
      <c r="J29" s="37">
        <v>44</v>
      </c>
      <c r="K29" s="34">
        <v>76</v>
      </c>
      <c r="L29" s="34">
        <v>622</v>
      </c>
      <c r="M29" s="37">
        <v>1090</v>
      </c>
      <c r="N29" s="47" t="s">
        <v>29</v>
      </c>
      <c r="O29" s="34">
        <v>35</v>
      </c>
      <c r="P29" s="34">
        <v>1871</v>
      </c>
      <c r="Q29" s="37">
        <v>329</v>
      </c>
      <c r="R29" s="34">
        <v>31</v>
      </c>
      <c r="S29" s="34">
        <v>8053</v>
      </c>
      <c r="T29" s="37">
        <v>592</v>
      </c>
      <c r="U29" s="34">
        <v>0</v>
      </c>
      <c r="V29" s="34">
        <v>0</v>
      </c>
      <c r="W29" s="37">
        <v>0</v>
      </c>
      <c r="X29" s="34">
        <v>5</v>
      </c>
      <c r="Y29" s="34">
        <v>217</v>
      </c>
      <c r="Z29" s="38">
        <v>57</v>
      </c>
      <c r="AA29" s="39"/>
    </row>
    <row r="30" spans="1:27" s="50" customFormat="1" ht="12.75" customHeight="1" x14ac:dyDescent="0.2">
      <c r="A30" s="41"/>
      <c r="B30" s="42">
        <v>1</v>
      </c>
      <c r="C30" s="43">
        <v>1</v>
      </c>
      <c r="D30" s="43">
        <v>1</v>
      </c>
      <c r="E30" s="44">
        <v>0.18579000000000001</v>
      </c>
      <c r="F30" s="45">
        <v>2.928E-2</v>
      </c>
      <c r="G30" s="45">
        <v>0.17305999999999999</v>
      </c>
      <c r="H30" s="44">
        <v>1.093E-2</v>
      </c>
      <c r="I30" s="45">
        <v>1.08E-3</v>
      </c>
      <c r="J30" s="45">
        <v>1.7229999999999999E-2</v>
      </c>
      <c r="K30" s="44">
        <v>0.4153</v>
      </c>
      <c r="L30" s="45">
        <v>5.604E-2</v>
      </c>
      <c r="M30" s="46">
        <v>0.42677999999999999</v>
      </c>
      <c r="N30" s="47"/>
      <c r="O30" s="44">
        <v>0.19126000000000001</v>
      </c>
      <c r="P30" s="45">
        <v>0.16855999999999999</v>
      </c>
      <c r="Q30" s="45">
        <v>0.12881999999999999</v>
      </c>
      <c r="R30" s="44">
        <v>0.1694</v>
      </c>
      <c r="S30" s="45">
        <v>0.72550000000000003</v>
      </c>
      <c r="T30" s="45">
        <v>0.23179</v>
      </c>
      <c r="U30" s="44" t="s">
        <v>19</v>
      </c>
      <c r="V30" s="45" t="s">
        <v>19</v>
      </c>
      <c r="W30" s="45" t="s">
        <v>19</v>
      </c>
      <c r="X30" s="44">
        <v>2.7320000000000001E-2</v>
      </c>
      <c r="Y30" s="45">
        <v>1.9550000000000001E-2</v>
      </c>
      <c r="Z30" s="48">
        <v>2.232E-2</v>
      </c>
      <c r="AA30" s="49"/>
    </row>
    <row r="31" spans="1:27" s="40" customFormat="1" ht="12.75" customHeight="1" x14ac:dyDescent="0.2">
      <c r="A31" s="41" t="s">
        <v>30</v>
      </c>
      <c r="B31" s="34">
        <v>153</v>
      </c>
      <c r="C31" s="34">
        <v>8073</v>
      </c>
      <c r="D31" s="37">
        <v>1060</v>
      </c>
      <c r="E31" s="34">
        <v>11</v>
      </c>
      <c r="F31" s="34">
        <v>942</v>
      </c>
      <c r="G31" s="37">
        <v>164</v>
      </c>
      <c r="H31" s="34">
        <v>4</v>
      </c>
      <c r="I31" s="34">
        <v>21</v>
      </c>
      <c r="J31" s="37">
        <v>27</v>
      </c>
      <c r="K31" s="34">
        <v>10</v>
      </c>
      <c r="L31" s="34">
        <v>154</v>
      </c>
      <c r="M31" s="37">
        <v>93</v>
      </c>
      <c r="N31" s="47" t="s">
        <v>30</v>
      </c>
      <c r="O31" s="34">
        <v>21</v>
      </c>
      <c r="P31" s="34">
        <v>1951</v>
      </c>
      <c r="Q31" s="37">
        <v>328</v>
      </c>
      <c r="R31" s="34">
        <v>27</v>
      </c>
      <c r="S31" s="34">
        <v>380</v>
      </c>
      <c r="T31" s="37">
        <v>136</v>
      </c>
      <c r="U31" s="34">
        <v>77</v>
      </c>
      <c r="V31" s="34">
        <v>3601</v>
      </c>
      <c r="W31" s="37">
        <v>289</v>
      </c>
      <c r="X31" s="34">
        <v>3</v>
      </c>
      <c r="Y31" s="34">
        <v>1024</v>
      </c>
      <c r="Z31" s="38">
        <v>23</v>
      </c>
      <c r="AA31" s="39"/>
    </row>
    <row r="32" spans="1:27" s="50" customFormat="1" ht="12.75" customHeight="1" x14ac:dyDescent="0.2">
      <c r="A32" s="41"/>
      <c r="B32" s="42">
        <v>1</v>
      </c>
      <c r="C32" s="43">
        <v>1</v>
      </c>
      <c r="D32" s="43">
        <v>1</v>
      </c>
      <c r="E32" s="44">
        <v>7.1900000000000006E-2</v>
      </c>
      <c r="F32" s="45">
        <v>0.11669</v>
      </c>
      <c r="G32" s="45">
        <v>0.15472</v>
      </c>
      <c r="H32" s="44">
        <v>2.614E-2</v>
      </c>
      <c r="I32" s="45">
        <v>2.5999999999999999E-3</v>
      </c>
      <c r="J32" s="45">
        <v>2.547E-2</v>
      </c>
      <c r="K32" s="44">
        <v>6.5360000000000001E-2</v>
      </c>
      <c r="L32" s="45">
        <v>1.908E-2</v>
      </c>
      <c r="M32" s="46">
        <v>8.7739999999999999E-2</v>
      </c>
      <c r="N32" s="47"/>
      <c r="O32" s="44">
        <v>0.13725000000000001</v>
      </c>
      <c r="P32" s="45">
        <v>0.24167</v>
      </c>
      <c r="Q32" s="45">
        <v>0.30942999999999998</v>
      </c>
      <c r="R32" s="44">
        <v>0.17646999999999999</v>
      </c>
      <c r="S32" s="45">
        <v>4.7070000000000001E-2</v>
      </c>
      <c r="T32" s="45">
        <v>0.1283</v>
      </c>
      <c r="U32" s="44">
        <v>0.50327</v>
      </c>
      <c r="V32" s="45">
        <v>0.44605</v>
      </c>
      <c r="W32" s="45">
        <v>0.27263999999999999</v>
      </c>
      <c r="X32" s="44">
        <v>1.9609999999999999E-2</v>
      </c>
      <c r="Y32" s="45">
        <v>0.12684000000000001</v>
      </c>
      <c r="Z32" s="48">
        <v>2.1700000000000001E-2</v>
      </c>
      <c r="AA32" s="49"/>
    </row>
    <row r="33" spans="1:27" s="40" customFormat="1" ht="12.75" customHeight="1" x14ac:dyDescent="0.2">
      <c r="A33" s="41" t="s">
        <v>31</v>
      </c>
      <c r="B33" s="34">
        <v>1233</v>
      </c>
      <c r="C33" s="34">
        <v>76455</v>
      </c>
      <c r="D33" s="37">
        <v>15093</v>
      </c>
      <c r="E33" s="34">
        <v>52</v>
      </c>
      <c r="F33" s="34">
        <v>379</v>
      </c>
      <c r="G33" s="37">
        <v>376</v>
      </c>
      <c r="H33" s="34">
        <v>17</v>
      </c>
      <c r="I33" s="34">
        <v>286</v>
      </c>
      <c r="J33" s="37">
        <v>220</v>
      </c>
      <c r="K33" s="34">
        <v>83</v>
      </c>
      <c r="L33" s="34">
        <v>866</v>
      </c>
      <c r="M33" s="37">
        <v>790</v>
      </c>
      <c r="N33" s="47" t="s">
        <v>31</v>
      </c>
      <c r="O33" s="34">
        <v>795</v>
      </c>
      <c r="P33" s="34">
        <v>64687</v>
      </c>
      <c r="Q33" s="37">
        <v>10601</v>
      </c>
      <c r="R33" s="34">
        <v>203</v>
      </c>
      <c r="S33" s="34">
        <v>6339</v>
      </c>
      <c r="T33" s="37">
        <v>2436</v>
      </c>
      <c r="U33" s="34">
        <v>7</v>
      </c>
      <c r="V33" s="34">
        <v>1579</v>
      </c>
      <c r="W33" s="37">
        <v>96</v>
      </c>
      <c r="X33" s="34">
        <v>76</v>
      </c>
      <c r="Y33" s="34">
        <v>2319</v>
      </c>
      <c r="Z33" s="38">
        <v>574</v>
      </c>
      <c r="AA33" s="39"/>
    </row>
    <row r="34" spans="1:27" s="50" customFormat="1" ht="12.75" customHeight="1" x14ac:dyDescent="0.2">
      <c r="A34" s="41"/>
      <c r="B34" s="42">
        <v>1</v>
      </c>
      <c r="C34" s="43">
        <v>1</v>
      </c>
      <c r="D34" s="43">
        <v>1</v>
      </c>
      <c r="E34" s="44">
        <v>4.2169999999999999E-2</v>
      </c>
      <c r="F34" s="45">
        <v>4.96E-3</v>
      </c>
      <c r="G34" s="45">
        <v>2.4910000000000002E-2</v>
      </c>
      <c r="H34" s="44">
        <v>1.379E-2</v>
      </c>
      <c r="I34" s="45">
        <v>3.7399999999999998E-3</v>
      </c>
      <c r="J34" s="45">
        <v>1.4579999999999999E-2</v>
      </c>
      <c r="K34" s="44">
        <v>6.7320000000000005E-2</v>
      </c>
      <c r="L34" s="45">
        <v>1.133E-2</v>
      </c>
      <c r="M34" s="46">
        <v>5.2339999999999998E-2</v>
      </c>
      <c r="N34" s="47"/>
      <c r="O34" s="44">
        <v>0.64476999999999995</v>
      </c>
      <c r="P34" s="45">
        <v>0.84608000000000005</v>
      </c>
      <c r="Q34" s="45">
        <v>0.70238</v>
      </c>
      <c r="R34" s="44">
        <v>0.16464000000000001</v>
      </c>
      <c r="S34" s="45">
        <v>8.2909999999999998E-2</v>
      </c>
      <c r="T34" s="45">
        <v>0.16139999999999999</v>
      </c>
      <c r="U34" s="44">
        <v>5.6800000000000002E-3</v>
      </c>
      <c r="V34" s="45">
        <v>2.0650000000000002E-2</v>
      </c>
      <c r="W34" s="45">
        <v>6.3600000000000002E-3</v>
      </c>
      <c r="X34" s="44">
        <v>6.164E-2</v>
      </c>
      <c r="Y34" s="45">
        <v>3.0329999999999999E-2</v>
      </c>
      <c r="Z34" s="48">
        <v>3.8030000000000001E-2</v>
      </c>
      <c r="AA34" s="49"/>
    </row>
    <row r="35" spans="1:27" s="40" customFormat="1" ht="12.75" customHeight="1" x14ac:dyDescent="0.2">
      <c r="A35" s="52" t="s">
        <v>32</v>
      </c>
      <c r="B35" s="34">
        <v>139</v>
      </c>
      <c r="C35" s="34">
        <v>4047</v>
      </c>
      <c r="D35" s="37">
        <v>1342</v>
      </c>
      <c r="E35" s="34">
        <v>12</v>
      </c>
      <c r="F35" s="34">
        <v>88</v>
      </c>
      <c r="G35" s="37">
        <v>127</v>
      </c>
      <c r="H35" s="34">
        <v>0</v>
      </c>
      <c r="I35" s="34">
        <v>0</v>
      </c>
      <c r="J35" s="37">
        <v>0</v>
      </c>
      <c r="K35" s="34">
        <v>26</v>
      </c>
      <c r="L35" s="34">
        <v>377</v>
      </c>
      <c r="M35" s="37">
        <v>271</v>
      </c>
      <c r="N35" s="56" t="s">
        <v>32</v>
      </c>
      <c r="O35" s="34">
        <v>62</v>
      </c>
      <c r="P35" s="34">
        <v>2853</v>
      </c>
      <c r="Q35" s="37">
        <v>541</v>
      </c>
      <c r="R35" s="34">
        <v>37</v>
      </c>
      <c r="S35" s="34">
        <v>427</v>
      </c>
      <c r="T35" s="37">
        <v>383</v>
      </c>
      <c r="U35" s="34">
        <v>0</v>
      </c>
      <c r="V35" s="34">
        <v>0</v>
      </c>
      <c r="W35" s="37">
        <v>0</v>
      </c>
      <c r="X35" s="34">
        <v>2</v>
      </c>
      <c r="Y35" s="34">
        <v>302</v>
      </c>
      <c r="Z35" s="38">
        <v>20</v>
      </c>
      <c r="AA35" s="39"/>
    </row>
    <row r="36" spans="1:27" s="50" customFormat="1" ht="12.75" customHeight="1" x14ac:dyDescent="0.2">
      <c r="A36" s="58"/>
      <c r="B36" s="59">
        <v>1</v>
      </c>
      <c r="C36" s="60">
        <v>1</v>
      </c>
      <c r="D36" s="60">
        <v>1</v>
      </c>
      <c r="E36" s="61">
        <v>8.6330000000000004E-2</v>
      </c>
      <c r="F36" s="62">
        <v>2.1739999999999999E-2</v>
      </c>
      <c r="G36" s="62">
        <v>9.4630000000000006E-2</v>
      </c>
      <c r="H36" s="61" t="s">
        <v>19</v>
      </c>
      <c r="I36" s="62" t="s">
        <v>19</v>
      </c>
      <c r="J36" s="62" t="s">
        <v>19</v>
      </c>
      <c r="K36" s="61">
        <v>0.18704999999999999</v>
      </c>
      <c r="L36" s="62">
        <v>9.3160000000000007E-2</v>
      </c>
      <c r="M36" s="63">
        <v>0.20194000000000001</v>
      </c>
      <c r="N36" s="64"/>
      <c r="O36" s="62">
        <v>0.44603999999999999</v>
      </c>
      <c r="P36" s="62">
        <v>0.70496999999999999</v>
      </c>
      <c r="Q36" s="62">
        <v>0.40312999999999999</v>
      </c>
      <c r="R36" s="61">
        <v>0.26618999999999998</v>
      </c>
      <c r="S36" s="62">
        <v>0.10551000000000001</v>
      </c>
      <c r="T36" s="62">
        <v>0.28538999999999998</v>
      </c>
      <c r="U36" s="61" t="s">
        <v>19</v>
      </c>
      <c r="V36" s="62" t="s">
        <v>19</v>
      </c>
      <c r="W36" s="62" t="s">
        <v>19</v>
      </c>
      <c r="X36" s="61">
        <v>1.439E-2</v>
      </c>
      <c r="Y36" s="62">
        <v>7.4620000000000006E-2</v>
      </c>
      <c r="Z36" s="67">
        <v>1.49E-2</v>
      </c>
      <c r="AA36" s="49"/>
    </row>
    <row r="37" spans="1:27" s="51" customFormat="1" ht="12.75" customHeight="1" x14ac:dyDescent="0.2">
      <c r="A37" s="68" t="s">
        <v>33</v>
      </c>
      <c r="B37" s="69">
        <v>14612</v>
      </c>
      <c r="C37" s="69">
        <v>715535</v>
      </c>
      <c r="D37" s="70">
        <v>155984</v>
      </c>
      <c r="E37" s="69">
        <v>1374</v>
      </c>
      <c r="F37" s="69">
        <v>27434</v>
      </c>
      <c r="G37" s="70">
        <v>17789</v>
      </c>
      <c r="H37" s="69">
        <v>587</v>
      </c>
      <c r="I37" s="69">
        <v>11991</v>
      </c>
      <c r="J37" s="70">
        <v>6752</v>
      </c>
      <c r="K37" s="69">
        <v>1908</v>
      </c>
      <c r="L37" s="69">
        <v>22212</v>
      </c>
      <c r="M37" s="70">
        <v>21912</v>
      </c>
      <c r="N37" s="121" t="s">
        <v>33</v>
      </c>
      <c r="O37" s="69">
        <v>4244</v>
      </c>
      <c r="P37" s="69">
        <v>292986</v>
      </c>
      <c r="Q37" s="70">
        <v>44595</v>
      </c>
      <c r="R37" s="69">
        <v>4784</v>
      </c>
      <c r="S37" s="69">
        <v>196611</v>
      </c>
      <c r="T37" s="70">
        <v>46729</v>
      </c>
      <c r="U37" s="69">
        <v>951</v>
      </c>
      <c r="V37" s="69">
        <v>66541</v>
      </c>
      <c r="W37" s="70">
        <v>11387</v>
      </c>
      <c r="X37" s="69">
        <v>764</v>
      </c>
      <c r="Y37" s="69">
        <v>97760</v>
      </c>
      <c r="Z37" s="75">
        <v>6820</v>
      </c>
      <c r="AA37" s="76"/>
    </row>
    <row r="38" spans="1:27" s="86" customFormat="1" ht="12.75" customHeight="1" thickBot="1" x14ac:dyDescent="0.25">
      <c r="A38" s="77"/>
      <c r="B38" s="78">
        <v>1</v>
      </c>
      <c r="C38" s="79">
        <v>1</v>
      </c>
      <c r="D38" s="79">
        <v>1</v>
      </c>
      <c r="E38" s="80">
        <v>9.4030000000000002E-2</v>
      </c>
      <c r="F38" s="81">
        <v>3.8339999999999999E-2</v>
      </c>
      <c r="G38" s="81">
        <v>0.11404</v>
      </c>
      <c r="H38" s="80">
        <v>4.0169999999999997E-2</v>
      </c>
      <c r="I38" s="81">
        <v>1.6760000000000001E-2</v>
      </c>
      <c r="J38" s="81">
        <v>4.3290000000000002E-2</v>
      </c>
      <c r="K38" s="80">
        <v>0.13058</v>
      </c>
      <c r="L38" s="81">
        <v>3.1040000000000002E-2</v>
      </c>
      <c r="M38" s="82">
        <v>0.14047999999999999</v>
      </c>
      <c r="N38" s="83"/>
      <c r="O38" s="80">
        <v>0.29044999999999999</v>
      </c>
      <c r="P38" s="81">
        <v>0.40945999999999999</v>
      </c>
      <c r="Q38" s="81">
        <v>0.28588999999999998</v>
      </c>
      <c r="R38" s="80">
        <v>0.32740000000000002</v>
      </c>
      <c r="S38" s="81">
        <v>0.27477000000000001</v>
      </c>
      <c r="T38" s="81">
        <v>0.29958000000000001</v>
      </c>
      <c r="U38" s="80">
        <v>6.5079999999999999E-2</v>
      </c>
      <c r="V38" s="81">
        <v>9.2990000000000003E-2</v>
      </c>
      <c r="W38" s="81">
        <v>7.2999999999999995E-2</v>
      </c>
      <c r="X38" s="80">
        <v>5.2290000000000003E-2</v>
      </c>
      <c r="Y38" s="81">
        <v>0.13663</v>
      </c>
      <c r="Z38" s="84">
        <v>4.3720000000000002E-2</v>
      </c>
      <c r="AA38" s="85"/>
    </row>
    <row r="39" spans="1:27" s="31" customFormat="1" x14ac:dyDescent="0.2">
      <c r="A39" s="87"/>
      <c r="E39" s="87"/>
      <c r="F39" s="87"/>
      <c r="G39" s="87"/>
      <c r="H39" s="87"/>
      <c r="I39" s="87"/>
      <c r="J39" s="87"/>
      <c r="K39" s="87"/>
      <c r="L39" s="87"/>
      <c r="M39" s="87"/>
      <c r="N39" s="88"/>
    </row>
    <row r="40" spans="1:27" s="89" customFormat="1" ht="11.25" x14ac:dyDescent="0.2">
      <c r="A40" s="89" t="str">
        <f>"Anmerkungen. Datengrundlage: Volkshochschul-Statistik "&amp;[1]Hilfswerte!B1&amp;"; Basis: "&amp;[1]Tabelle1!$C$36&amp;" vhs."</f>
        <v>Anmerkungen. Datengrundlage: Volkshochschul-Statistik 2023; Basis: 822 vhs.</v>
      </c>
      <c r="N40" s="89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1" spans="1:27" s="89" customFormat="1" ht="11.25" x14ac:dyDescent="0.2"/>
    <row r="42" spans="1:27" s="31" customFormat="1" x14ac:dyDescent="0.2">
      <c r="A42" s="89" t="str">
        <f>[1]Tabelle1!$A$41</f>
        <v>Siehe Bericht: Ortmanns, V.; Lux, T.; Bachem, A.; Horn, H. (2024): Volkshochschul-Statistik – 62. Folge, Berichtsjahr 2023 (Version 2.0.0).</v>
      </c>
      <c r="N42" s="89" t="str">
        <f>[1]Tabelle1!$A$41</f>
        <v>Siehe Bericht: Ortmanns, V.; Lux, T.; Bachem, A.; Horn, H. (2024): Volkshochschul-Statistik – 62. Folge, Berichtsjahr 2023 (Version 2.0.0).</v>
      </c>
    </row>
    <row r="43" spans="1:27" s="31" customFormat="1" x14ac:dyDescent="0.2">
      <c r="A43" s="116" t="str">
        <f>[1]Tabelle1!A42</f>
        <v>Bitte verwenden Sie zur Zitation die DOI der Online-Publikation: https://doi.org/10.3278/9783763977949.</v>
      </c>
      <c r="N43" s="116" t="str">
        <f>[1]Tabelle1!A42</f>
        <v>Bitte verwenden Sie zur Zitation die DOI der Online-Publikation: https://doi.org/10.3278/9783763977949.</v>
      </c>
    </row>
    <row r="44" spans="1:27" s="31" customFormat="1" x14ac:dyDescent="0.2"/>
    <row r="45" spans="1:27" s="31" customFormat="1" x14ac:dyDescent="0.2">
      <c r="A45" s="93" t="s">
        <v>36</v>
      </c>
      <c r="N45" s="93" t="s">
        <v>36</v>
      </c>
    </row>
    <row r="47" spans="1:27" s="117" customFormat="1" ht="44.25" x14ac:dyDescent="0.55000000000000004">
      <c r="A47" s="94" t="s">
        <v>37</v>
      </c>
      <c r="AA47" s="118"/>
    </row>
  </sheetData>
  <mergeCells count="49"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  <mergeCell ref="A23:A24"/>
    <mergeCell ref="N23:N24"/>
    <mergeCell ref="A25:A26"/>
    <mergeCell ref="N25:N26"/>
    <mergeCell ref="A27:A28"/>
    <mergeCell ref="N27:N28"/>
    <mergeCell ref="A17:A18"/>
    <mergeCell ref="N17:N18"/>
    <mergeCell ref="A19:A20"/>
    <mergeCell ref="N19:N20"/>
    <mergeCell ref="A21:A22"/>
    <mergeCell ref="N21:N22"/>
    <mergeCell ref="N9:N10"/>
    <mergeCell ref="A11:A12"/>
    <mergeCell ref="N11:N12"/>
    <mergeCell ref="A13:A14"/>
    <mergeCell ref="N13:N14"/>
    <mergeCell ref="A15:A16"/>
    <mergeCell ref="N15:N16"/>
    <mergeCell ref="O3:Q3"/>
    <mergeCell ref="R3:T3"/>
    <mergeCell ref="U3:W3"/>
    <mergeCell ref="X3:Z3"/>
    <mergeCell ref="AB3:AF11"/>
    <mergeCell ref="A5:A6"/>
    <mergeCell ref="N5:N6"/>
    <mergeCell ref="A7:A8"/>
    <mergeCell ref="N7:N8"/>
    <mergeCell ref="A9:A10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</mergeCells>
  <conditionalFormatting sqref="A6 A8 A10 A12 A14 A16 A18 A20 A22 A24 A26 A28 A30 A32 A34 A36">
    <cfRule type="cellIs" dxfId="118" priority="22" stopIfTrue="1" operator="equal">
      <formula>1</formula>
    </cfRule>
    <cfRule type="cellIs" dxfId="117" priority="23" stopIfTrue="1" operator="lessThan">
      <formula>0.0005</formula>
    </cfRule>
  </conditionalFormatting>
  <conditionalFormatting sqref="A5:Z5">
    <cfRule type="cellIs" dxfId="116" priority="17" stopIfTrue="1" operator="equal">
      <formula>0</formula>
    </cfRule>
  </conditionalFormatting>
  <conditionalFormatting sqref="A9:Z9">
    <cfRule type="cellIs" dxfId="115" priority="15" stopIfTrue="1" operator="equal">
      <formula>0</formula>
    </cfRule>
  </conditionalFormatting>
  <conditionalFormatting sqref="A11:Z11">
    <cfRule type="cellIs" dxfId="114" priority="14" stopIfTrue="1" operator="equal">
      <formula>0</formula>
    </cfRule>
  </conditionalFormatting>
  <conditionalFormatting sqref="A13:Z13">
    <cfRule type="cellIs" dxfId="113" priority="13" stopIfTrue="1" operator="equal">
      <formula>0</formula>
    </cfRule>
  </conditionalFormatting>
  <conditionalFormatting sqref="A15:Z15">
    <cfRule type="cellIs" dxfId="112" priority="12" stopIfTrue="1" operator="equal">
      <formula>0</formula>
    </cfRule>
  </conditionalFormatting>
  <conditionalFormatting sqref="A17:Z17">
    <cfRule type="cellIs" dxfId="111" priority="11" stopIfTrue="1" operator="equal">
      <formula>0</formula>
    </cfRule>
  </conditionalFormatting>
  <conditionalFormatting sqref="A19:Z19">
    <cfRule type="cellIs" dxfId="110" priority="10" stopIfTrue="1" operator="equal">
      <formula>0</formula>
    </cfRule>
  </conditionalFormatting>
  <conditionalFormatting sqref="A21:Z21">
    <cfRule type="cellIs" dxfId="109" priority="9" stopIfTrue="1" operator="equal">
      <formula>0</formula>
    </cfRule>
  </conditionalFormatting>
  <conditionalFormatting sqref="A23:Z23">
    <cfRule type="cellIs" dxfId="108" priority="8" stopIfTrue="1" operator="equal">
      <formula>0</formula>
    </cfRule>
  </conditionalFormatting>
  <conditionalFormatting sqref="A25:Z25">
    <cfRule type="cellIs" dxfId="107" priority="7" stopIfTrue="1" operator="equal">
      <formula>0</formula>
    </cfRule>
  </conditionalFormatting>
  <conditionalFormatting sqref="A27:Z27">
    <cfRule type="cellIs" dxfId="106" priority="6" stopIfTrue="1" operator="equal">
      <formula>0</formula>
    </cfRule>
  </conditionalFormatting>
  <conditionalFormatting sqref="A29:Z29">
    <cfRule type="cellIs" dxfId="105" priority="5" stopIfTrue="1" operator="equal">
      <formula>0</formula>
    </cfRule>
  </conditionalFormatting>
  <conditionalFormatting sqref="A31:Z31">
    <cfRule type="cellIs" dxfId="104" priority="4" stopIfTrue="1" operator="equal">
      <formula>0</formula>
    </cfRule>
  </conditionalFormatting>
  <conditionalFormatting sqref="A33:Z33">
    <cfRule type="cellIs" dxfId="103" priority="3" stopIfTrue="1" operator="equal">
      <formula>0</formula>
    </cfRule>
  </conditionalFormatting>
  <conditionalFormatting sqref="A35:Z35">
    <cfRule type="cellIs" dxfId="102" priority="2" stopIfTrue="1" operator="equal">
      <formula>0</formula>
    </cfRule>
  </conditionalFormatting>
  <conditionalFormatting sqref="B7:M7">
    <cfRule type="cellIs" dxfId="101" priority="19" stopIfTrue="1" operator="equal">
      <formula>0</formula>
    </cfRule>
  </conditionalFormatting>
  <conditionalFormatting sqref="B37:M37">
    <cfRule type="cellIs" dxfId="100" priority="18" stopIfTrue="1" operator="equal">
      <formula>0</formula>
    </cfRule>
  </conditionalFormatting>
  <conditionalFormatting sqref="N6 N8 N10 N12 N14 N16 N18 N20 N22 N24 N26 N28 N30 N32 N34 N36">
    <cfRule type="cellIs" dxfId="99" priority="20" stopIfTrue="1" operator="equal">
      <formula>1</formula>
    </cfRule>
    <cfRule type="cellIs" dxfId="98" priority="21" stopIfTrue="1" operator="lessThan">
      <formula>0.0005</formula>
    </cfRule>
  </conditionalFormatting>
  <conditionalFormatting sqref="O7:Z7">
    <cfRule type="cellIs" dxfId="97" priority="16" stopIfTrue="1" operator="equal">
      <formula>0</formula>
    </cfRule>
  </conditionalFormatting>
  <conditionalFormatting sqref="O37:Z37">
    <cfRule type="cellIs" dxfId="96" priority="1" stopIfTrue="1" operator="equal">
      <formula>0</formula>
    </cfRule>
  </conditionalFormatting>
  <hyperlinks>
    <hyperlink ref="A43" r:id="rId1" display="Bitte verwenden Sie zur Zitation die DOI der Online-Publikation: https://doi.org/10.3278/9783763977116." xr:uid="{55527448-D44D-4E30-BF5D-E0CE6A474CBD}"/>
    <hyperlink ref="N43" r:id="rId2" display="Bitte verwenden Sie zur Zitation die DOI der Online-Publikation: https://doi.org/10.3278/9783763977116." xr:uid="{4D4F6E99-34E7-48D9-BEA9-2AEF6D537705}"/>
    <hyperlink ref="A45" r:id="rId3" xr:uid="{9278531C-E902-42CC-AAC8-121E7FCECC94}"/>
    <hyperlink ref="N45" r:id="rId4" xr:uid="{AB08B897-29E8-4012-B281-FE7CEA745C48}"/>
  </hyperlinks>
  <pageMargins left="0.78740157480314965" right="0.78740157480314965" top="0.98425196850393704" bottom="0.98425196850393704" header="0.51181102362204722" footer="0.51181102362204722"/>
  <pageSetup paperSize="9" scale="78" orientation="portrait" r:id="rId5"/>
  <headerFooter scaleWithDoc="0" alignWithMargins="0"/>
  <colBreaks count="1" manualBreakCount="1">
    <brk id="13" max="44" man="1"/>
  </colBreaks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CF31E-8C88-4934-BC78-08624CDE2020}">
  <dimension ref="A1:AF48"/>
  <sheetViews>
    <sheetView view="pageBreakPreview" topLeftCell="A12" zoomScaleNormal="100" zoomScaleSheetLayoutView="100" workbookViewId="0">
      <selection sqref="A1:M1"/>
    </sheetView>
  </sheetViews>
  <sheetFormatPr baseColWidth="10" defaultRowHeight="12.75" x14ac:dyDescent="0.2"/>
  <cols>
    <col min="1" max="1" width="11.875" style="32" customWidth="1"/>
    <col min="2" max="2" width="5.625" style="32" customWidth="1"/>
    <col min="3" max="3" width="6.75" style="32" customWidth="1"/>
    <col min="4" max="4" width="7" style="32" customWidth="1"/>
    <col min="5" max="5" width="5.5" style="32" customWidth="1"/>
    <col min="6" max="6" width="6.25" style="32" customWidth="1"/>
    <col min="7" max="7" width="6.75" style="32" customWidth="1"/>
    <col min="8" max="8" width="5.75" style="32" customWidth="1"/>
    <col min="9" max="9" width="6.875" style="32" customWidth="1"/>
    <col min="10" max="10" width="7" style="32" customWidth="1"/>
    <col min="11" max="11" width="5.75" style="32" customWidth="1"/>
    <col min="12" max="12" width="6.875" style="32" customWidth="1"/>
    <col min="13" max="13" width="7" style="32" customWidth="1"/>
    <col min="14" max="14" width="12.625" style="32" customWidth="1"/>
    <col min="15" max="15" width="5.75" style="32" customWidth="1"/>
    <col min="16" max="16" width="6.875" style="32" customWidth="1"/>
    <col min="17" max="17" width="7" style="32" customWidth="1"/>
    <col min="18" max="18" width="5.75" style="32" customWidth="1"/>
    <col min="19" max="19" width="6.875" style="32" customWidth="1"/>
    <col min="20" max="20" width="7" style="32" customWidth="1"/>
    <col min="21" max="21" width="5.75" style="32" customWidth="1"/>
    <col min="22" max="22" width="6.875" style="32" customWidth="1"/>
    <col min="23" max="26" width="7" style="32" customWidth="1"/>
    <col min="27" max="27" width="2.375" style="31" customWidth="1"/>
    <col min="28" max="28" width="7.625" style="32" customWidth="1"/>
    <col min="29" max="29" width="7" style="32" customWidth="1"/>
    <col min="30" max="256" width="11" style="32"/>
    <col min="257" max="257" width="11.875" style="32" customWidth="1"/>
    <col min="258" max="258" width="5.625" style="32" customWidth="1"/>
    <col min="259" max="259" width="6.75" style="32" customWidth="1"/>
    <col min="260" max="260" width="7" style="32" customWidth="1"/>
    <col min="261" max="261" width="5.5" style="32" customWidth="1"/>
    <col min="262" max="262" width="6.25" style="32" customWidth="1"/>
    <col min="263" max="263" width="6.75" style="32" customWidth="1"/>
    <col min="264" max="264" width="5.75" style="32" customWidth="1"/>
    <col min="265" max="265" width="6.875" style="32" customWidth="1"/>
    <col min="266" max="266" width="7" style="32" customWidth="1"/>
    <col min="267" max="267" width="5.75" style="32" customWidth="1"/>
    <col min="268" max="268" width="6.875" style="32" customWidth="1"/>
    <col min="269" max="269" width="7" style="32" customWidth="1"/>
    <col min="270" max="270" width="12.625" style="32" customWidth="1"/>
    <col min="271" max="271" width="5.75" style="32" customWidth="1"/>
    <col min="272" max="272" width="6.875" style="32" customWidth="1"/>
    <col min="273" max="273" width="7" style="32" customWidth="1"/>
    <col min="274" max="274" width="5.75" style="32" customWidth="1"/>
    <col min="275" max="275" width="6.875" style="32" customWidth="1"/>
    <col min="276" max="276" width="7" style="32" customWidth="1"/>
    <col min="277" max="277" width="5.75" style="32" customWidth="1"/>
    <col min="278" max="278" width="6.875" style="32" customWidth="1"/>
    <col min="279" max="282" width="7" style="32" customWidth="1"/>
    <col min="283" max="283" width="2.375" style="32" customWidth="1"/>
    <col min="284" max="284" width="7.625" style="32" customWidth="1"/>
    <col min="285" max="285" width="7" style="32" customWidth="1"/>
    <col min="286" max="512" width="11" style="32"/>
    <col min="513" max="513" width="11.875" style="32" customWidth="1"/>
    <col min="514" max="514" width="5.625" style="32" customWidth="1"/>
    <col min="515" max="515" width="6.75" style="32" customWidth="1"/>
    <col min="516" max="516" width="7" style="32" customWidth="1"/>
    <col min="517" max="517" width="5.5" style="32" customWidth="1"/>
    <col min="518" max="518" width="6.25" style="32" customWidth="1"/>
    <col min="519" max="519" width="6.75" style="32" customWidth="1"/>
    <col min="520" max="520" width="5.75" style="32" customWidth="1"/>
    <col min="521" max="521" width="6.875" style="32" customWidth="1"/>
    <col min="522" max="522" width="7" style="32" customWidth="1"/>
    <col min="523" max="523" width="5.75" style="32" customWidth="1"/>
    <col min="524" max="524" width="6.875" style="32" customWidth="1"/>
    <col min="525" max="525" width="7" style="32" customWidth="1"/>
    <col min="526" max="526" width="12.625" style="32" customWidth="1"/>
    <col min="527" max="527" width="5.75" style="32" customWidth="1"/>
    <col min="528" max="528" width="6.875" style="32" customWidth="1"/>
    <col min="529" max="529" width="7" style="32" customWidth="1"/>
    <col min="530" max="530" width="5.75" style="32" customWidth="1"/>
    <col min="531" max="531" width="6.875" style="32" customWidth="1"/>
    <col min="532" max="532" width="7" style="32" customWidth="1"/>
    <col min="533" max="533" width="5.75" style="32" customWidth="1"/>
    <col min="534" max="534" width="6.875" style="32" customWidth="1"/>
    <col min="535" max="538" width="7" style="32" customWidth="1"/>
    <col min="539" max="539" width="2.375" style="32" customWidth="1"/>
    <col min="540" max="540" width="7.625" style="32" customWidth="1"/>
    <col min="541" max="541" width="7" style="32" customWidth="1"/>
    <col min="542" max="768" width="11" style="32"/>
    <col min="769" max="769" width="11.875" style="32" customWidth="1"/>
    <col min="770" max="770" width="5.625" style="32" customWidth="1"/>
    <col min="771" max="771" width="6.75" style="32" customWidth="1"/>
    <col min="772" max="772" width="7" style="32" customWidth="1"/>
    <col min="773" max="773" width="5.5" style="32" customWidth="1"/>
    <col min="774" max="774" width="6.25" style="32" customWidth="1"/>
    <col min="775" max="775" width="6.75" style="32" customWidth="1"/>
    <col min="776" max="776" width="5.75" style="32" customWidth="1"/>
    <col min="777" max="777" width="6.875" style="32" customWidth="1"/>
    <col min="778" max="778" width="7" style="32" customWidth="1"/>
    <col min="779" max="779" width="5.75" style="32" customWidth="1"/>
    <col min="780" max="780" width="6.875" style="32" customWidth="1"/>
    <col min="781" max="781" width="7" style="32" customWidth="1"/>
    <col min="782" max="782" width="12.625" style="32" customWidth="1"/>
    <col min="783" max="783" width="5.75" style="32" customWidth="1"/>
    <col min="784" max="784" width="6.875" style="32" customWidth="1"/>
    <col min="785" max="785" width="7" style="32" customWidth="1"/>
    <col min="786" max="786" width="5.75" style="32" customWidth="1"/>
    <col min="787" max="787" width="6.875" style="32" customWidth="1"/>
    <col min="788" max="788" width="7" style="32" customWidth="1"/>
    <col min="789" max="789" width="5.75" style="32" customWidth="1"/>
    <col min="790" max="790" width="6.875" style="32" customWidth="1"/>
    <col min="791" max="794" width="7" style="32" customWidth="1"/>
    <col min="795" max="795" width="2.375" style="32" customWidth="1"/>
    <col min="796" max="796" width="7.625" style="32" customWidth="1"/>
    <col min="797" max="797" width="7" style="32" customWidth="1"/>
    <col min="798" max="1024" width="11" style="32"/>
    <col min="1025" max="1025" width="11.875" style="32" customWidth="1"/>
    <col min="1026" max="1026" width="5.625" style="32" customWidth="1"/>
    <col min="1027" max="1027" width="6.75" style="32" customWidth="1"/>
    <col min="1028" max="1028" width="7" style="32" customWidth="1"/>
    <col min="1029" max="1029" width="5.5" style="32" customWidth="1"/>
    <col min="1030" max="1030" width="6.25" style="32" customWidth="1"/>
    <col min="1031" max="1031" width="6.75" style="32" customWidth="1"/>
    <col min="1032" max="1032" width="5.75" style="32" customWidth="1"/>
    <col min="1033" max="1033" width="6.875" style="32" customWidth="1"/>
    <col min="1034" max="1034" width="7" style="32" customWidth="1"/>
    <col min="1035" max="1035" width="5.75" style="32" customWidth="1"/>
    <col min="1036" max="1036" width="6.875" style="32" customWidth="1"/>
    <col min="1037" max="1037" width="7" style="32" customWidth="1"/>
    <col min="1038" max="1038" width="12.625" style="32" customWidth="1"/>
    <col min="1039" max="1039" width="5.75" style="32" customWidth="1"/>
    <col min="1040" max="1040" width="6.875" style="32" customWidth="1"/>
    <col min="1041" max="1041" width="7" style="32" customWidth="1"/>
    <col min="1042" max="1042" width="5.75" style="32" customWidth="1"/>
    <col min="1043" max="1043" width="6.875" style="32" customWidth="1"/>
    <col min="1044" max="1044" width="7" style="32" customWidth="1"/>
    <col min="1045" max="1045" width="5.75" style="32" customWidth="1"/>
    <col min="1046" max="1046" width="6.875" style="32" customWidth="1"/>
    <col min="1047" max="1050" width="7" style="32" customWidth="1"/>
    <col min="1051" max="1051" width="2.375" style="32" customWidth="1"/>
    <col min="1052" max="1052" width="7.625" style="32" customWidth="1"/>
    <col min="1053" max="1053" width="7" style="32" customWidth="1"/>
    <col min="1054" max="1280" width="11" style="32"/>
    <col min="1281" max="1281" width="11.875" style="32" customWidth="1"/>
    <col min="1282" max="1282" width="5.625" style="32" customWidth="1"/>
    <col min="1283" max="1283" width="6.75" style="32" customWidth="1"/>
    <col min="1284" max="1284" width="7" style="32" customWidth="1"/>
    <col min="1285" max="1285" width="5.5" style="32" customWidth="1"/>
    <col min="1286" max="1286" width="6.25" style="32" customWidth="1"/>
    <col min="1287" max="1287" width="6.75" style="32" customWidth="1"/>
    <col min="1288" max="1288" width="5.75" style="32" customWidth="1"/>
    <col min="1289" max="1289" width="6.875" style="32" customWidth="1"/>
    <col min="1290" max="1290" width="7" style="32" customWidth="1"/>
    <col min="1291" max="1291" width="5.75" style="32" customWidth="1"/>
    <col min="1292" max="1292" width="6.875" style="32" customWidth="1"/>
    <col min="1293" max="1293" width="7" style="32" customWidth="1"/>
    <col min="1294" max="1294" width="12.625" style="32" customWidth="1"/>
    <col min="1295" max="1295" width="5.75" style="32" customWidth="1"/>
    <col min="1296" max="1296" width="6.875" style="32" customWidth="1"/>
    <col min="1297" max="1297" width="7" style="32" customWidth="1"/>
    <col min="1298" max="1298" width="5.75" style="32" customWidth="1"/>
    <col min="1299" max="1299" width="6.875" style="32" customWidth="1"/>
    <col min="1300" max="1300" width="7" style="32" customWidth="1"/>
    <col min="1301" max="1301" width="5.75" style="32" customWidth="1"/>
    <col min="1302" max="1302" width="6.875" style="32" customWidth="1"/>
    <col min="1303" max="1306" width="7" style="32" customWidth="1"/>
    <col min="1307" max="1307" width="2.375" style="32" customWidth="1"/>
    <col min="1308" max="1308" width="7.625" style="32" customWidth="1"/>
    <col min="1309" max="1309" width="7" style="32" customWidth="1"/>
    <col min="1310" max="1536" width="11" style="32"/>
    <col min="1537" max="1537" width="11.875" style="32" customWidth="1"/>
    <col min="1538" max="1538" width="5.625" style="32" customWidth="1"/>
    <col min="1539" max="1539" width="6.75" style="32" customWidth="1"/>
    <col min="1540" max="1540" width="7" style="32" customWidth="1"/>
    <col min="1541" max="1541" width="5.5" style="32" customWidth="1"/>
    <col min="1542" max="1542" width="6.25" style="32" customWidth="1"/>
    <col min="1543" max="1543" width="6.75" style="32" customWidth="1"/>
    <col min="1544" max="1544" width="5.75" style="32" customWidth="1"/>
    <col min="1545" max="1545" width="6.875" style="32" customWidth="1"/>
    <col min="1546" max="1546" width="7" style="32" customWidth="1"/>
    <col min="1547" max="1547" width="5.75" style="32" customWidth="1"/>
    <col min="1548" max="1548" width="6.875" style="32" customWidth="1"/>
    <col min="1549" max="1549" width="7" style="32" customWidth="1"/>
    <col min="1550" max="1550" width="12.625" style="32" customWidth="1"/>
    <col min="1551" max="1551" width="5.75" style="32" customWidth="1"/>
    <col min="1552" max="1552" width="6.875" style="32" customWidth="1"/>
    <col min="1553" max="1553" width="7" style="32" customWidth="1"/>
    <col min="1554" max="1554" width="5.75" style="32" customWidth="1"/>
    <col min="1555" max="1555" width="6.875" style="32" customWidth="1"/>
    <col min="1556" max="1556" width="7" style="32" customWidth="1"/>
    <col min="1557" max="1557" width="5.75" style="32" customWidth="1"/>
    <col min="1558" max="1558" width="6.875" style="32" customWidth="1"/>
    <col min="1559" max="1562" width="7" style="32" customWidth="1"/>
    <col min="1563" max="1563" width="2.375" style="32" customWidth="1"/>
    <col min="1564" max="1564" width="7.625" style="32" customWidth="1"/>
    <col min="1565" max="1565" width="7" style="32" customWidth="1"/>
    <col min="1566" max="1792" width="11" style="32"/>
    <col min="1793" max="1793" width="11.875" style="32" customWidth="1"/>
    <col min="1794" max="1794" width="5.625" style="32" customWidth="1"/>
    <col min="1795" max="1795" width="6.75" style="32" customWidth="1"/>
    <col min="1796" max="1796" width="7" style="32" customWidth="1"/>
    <col min="1797" max="1797" width="5.5" style="32" customWidth="1"/>
    <col min="1798" max="1798" width="6.25" style="32" customWidth="1"/>
    <col min="1799" max="1799" width="6.75" style="32" customWidth="1"/>
    <col min="1800" max="1800" width="5.75" style="32" customWidth="1"/>
    <col min="1801" max="1801" width="6.875" style="32" customWidth="1"/>
    <col min="1802" max="1802" width="7" style="32" customWidth="1"/>
    <col min="1803" max="1803" width="5.75" style="32" customWidth="1"/>
    <col min="1804" max="1804" width="6.875" style="32" customWidth="1"/>
    <col min="1805" max="1805" width="7" style="32" customWidth="1"/>
    <col min="1806" max="1806" width="12.625" style="32" customWidth="1"/>
    <col min="1807" max="1807" width="5.75" style="32" customWidth="1"/>
    <col min="1808" max="1808" width="6.875" style="32" customWidth="1"/>
    <col min="1809" max="1809" width="7" style="32" customWidth="1"/>
    <col min="1810" max="1810" width="5.75" style="32" customWidth="1"/>
    <col min="1811" max="1811" width="6.875" style="32" customWidth="1"/>
    <col min="1812" max="1812" width="7" style="32" customWidth="1"/>
    <col min="1813" max="1813" width="5.75" style="32" customWidth="1"/>
    <col min="1814" max="1814" width="6.875" style="32" customWidth="1"/>
    <col min="1815" max="1818" width="7" style="32" customWidth="1"/>
    <col min="1819" max="1819" width="2.375" style="32" customWidth="1"/>
    <col min="1820" max="1820" width="7.625" style="32" customWidth="1"/>
    <col min="1821" max="1821" width="7" style="32" customWidth="1"/>
    <col min="1822" max="2048" width="11" style="32"/>
    <col min="2049" max="2049" width="11.875" style="32" customWidth="1"/>
    <col min="2050" max="2050" width="5.625" style="32" customWidth="1"/>
    <col min="2051" max="2051" width="6.75" style="32" customWidth="1"/>
    <col min="2052" max="2052" width="7" style="32" customWidth="1"/>
    <col min="2053" max="2053" width="5.5" style="32" customWidth="1"/>
    <col min="2054" max="2054" width="6.25" style="32" customWidth="1"/>
    <col min="2055" max="2055" width="6.75" style="32" customWidth="1"/>
    <col min="2056" max="2056" width="5.75" style="32" customWidth="1"/>
    <col min="2057" max="2057" width="6.875" style="32" customWidth="1"/>
    <col min="2058" max="2058" width="7" style="32" customWidth="1"/>
    <col min="2059" max="2059" width="5.75" style="32" customWidth="1"/>
    <col min="2060" max="2060" width="6.875" style="32" customWidth="1"/>
    <col min="2061" max="2061" width="7" style="32" customWidth="1"/>
    <col min="2062" max="2062" width="12.625" style="32" customWidth="1"/>
    <col min="2063" max="2063" width="5.75" style="32" customWidth="1"/>
    <col min="2064" max="2064" width="6.875" style="32" customWidth="1"/>
    <col min="2065" max="2065" width="7" style="32" customWidth="1"/>
    <col min="2066" max="2066" width="5.75" style="32" customWidth="1"/>
    <col min="2067" max="2067" width="6.875" style="32" customWidth="1"/>
    <col min="2068" max="2068" width="7" style="32" customWidth="1"/>
    <col min="2069" max="2069" width="5.75" style="32" customWidth="1"/>
    <col min="2070" max="2070" width="6.875" style="32" customWidth="1"/>
    <col min="2071" max="2074" width="7" style="32" customWidth="1"/>
    <col min="2075" max="2075" width="2.375" style="32" customWidth="1"/>
    <col min="2076" max="2076" width="7.625" style="32" customWidth="1"/>
    <col min="2077" max="2077" width="7" style="32" customWidth="1"/>
    <col min="2078" max="2304" width="11" style="32"/>
    <col min="2305" max="2305" width="11.875" style="32" customWidth="1"/>
    <col min="2306" max="2306" width="5.625" style="32" customWidth="1"/>
    <col min="2307" max="2307" width="6.75" style="32" customWidth="1"/>
    <col min="2308" max="2308" width="7" style="32" customWidth="1"/>
    <col min="2309" max="2309" width="5.5" style="32" customWidth="1"/>
    <col min="2310" max="2310" width="6.25" style="32" customWidth="1"/>
    <col min="2311" max="2311" width="6.75" style="32" customWidth="1"/>
    <col min="2312" max="2312" width="5.75" style="32" customWidth="1"/>
    <col min="2313" max="2313" width="6.875" style="32" customWidth="1"/>
    <col min="2314" max="2314" width="7" style="32" customWidth="1"/>
    <col min="2315" max="2315" width="5.75" style="32" customWidth="1"/>
    <col min="2316" max="2316" width="6.875" style="32" customWidth="1"/>
    <col min="2317" max="2317" width="7" style="32" customWidth="1"/>
    <col min="2318" max="2318" width="12.625" style="32" customWidth="1"/>
    <col min="2319" max="2319" width="5.75" style="32" customWidth="1"/>
    <col min="2320" max="2320" width="6.875" style="32" customWidth="1"/>
    <col min="2321" max="2321" width="7" style="32" customWidth="1"/>
    <col min="2322" max="2322" width="5.75" style="32" customWidth="1"/>
    <col min="2323" max="2323" width="6.875" style="32" customWidth="1"/>
    <col min="2324" max="2324" width="7" style="32" customWidth="1"/>
    <col min="2325" max="2325" width="5.75" style="32" customWidth="1"/>
    <col min="2326" max="2326" width="6.875" style="32" customWidth="1"/>
    <col min="2327" max="2330" width="7" style="32" customWidth="1"/>
    <col min="2331" max="2331" width="2.375" style="32" customWidth="1"/>
    <col min="2332" max="2332" width="7.625" style="32" customWidth="1"/>
    <col min="2333" max="2333" width="7" style="32" customWidth="1"/>
    <col min="2334" max="2560" width="11" style="32"/>
    <col min="2561" max="2561" width="11.875" style="32" customWidth="1"/>
    <col min="2562" max="2562" width="5.625" style="32" customWidth="1"/>
    <col min="2563" max="2563" width="6.75" style="32" customWidth="1"/>
    <col min="2564" max="2564" width="7" style="32" customWidth="1"/>
    <col min="2565" max="2565" width="5.5" style="32" customWidth="1"/>
    <col min="2566" max="2566" width="6.25" style="32" customWidth="1"/>
    <col min="2567" max="2567" width="6.75" style="32" customWidth="1"/>
    <col min="2568" max="2568" width="5.75" style="32" customWidth="1"/>
    <col min="2569" max="2569" width="6.875" style="32" customWidth="1"/>
    <col min="2570" max="2570" width="7" style="32" customWidth="1"/>
    <col min="2571" max="2571" width="5.75" style="32" customWidth="1"/>
    <col min="2572" max="2572" width="6.875" style="32" customWidth="1"/>
    <col min="2573" max="2573" width="7" style="32" customWidth="1"/>
    <col min="2574" max="2574" width="12.625" style="32" customWidth="1"/>
    <col min="2575" max="2575" width="5.75" style="32" customWidth="1"/>
    <col min="2576" max="2576" width="6.875" style="32" customWidth="1"/>
    <col min="2577" max="2577" width="7" style="32" customWidth="1"/>
    <col min="2578" max="2578" width="5.75" style="32" customWidth="1"/>
    <col min="2579" max="2579" width="6.875" style="32" customWidth="1"/>
    <col min="2580" max="2580" width="7" style="32" customWidth="1"/>
    <col min="2581" max="2581" width="5.75" style="32" customWidth="1"/>
    <col min="2582" max="2582" width="6.875" style="32" customWidth="1"/>
    <col min="2583" max="2586" width="7" style="32" customWidth="1"/>
    <col min="2587" max="2587" width="2.375" style="32" customWidth="1"/>
    <col min="2588" max="2588" width="7.625" style="32" customWidth="1"/>
    <col min="2589" max="2589" width="7" style="32" customWidth="1"/>
    <col min="2590" max="2816" width="11" style="32"/>
    <col min="2817" max="2817" width="11.875" style="32" customWidth="1"/>
    <col min="2818" max="2818" width="5.625" style="32" customWidth="1"/>
    <col min="2819" max="2819" width="6.75" style="32" customWidth="1"/>
    <col min="2820" max="2820" width="7" style="32" customWidth="1"/>
    <col min="2821" max="2821" width="5.5" style="32" customWidth="1"/>
    <col min="2822" max="2822" width="6.25" style="32" customWidth="1"/>
    <col min="2823" max="2823" width="6.75" style="32" customWidth="1"/>
    <col min="2824" max="2824" width="5.75" style="32" customWidth="1"/>
    <col min="2825" max="2825" width="6.875" style="32" customWidth="1"/>
    <col min="2826" max="2826" width="7" style="32" customWidth="1"/>
    <col min="2827" max="2827" width="5.75" style="32" customWidth="1"/>
    <col min="2828" max="2828" width="6.875" style="32" customWidth="1"/>
    <col min="2829" max="2829" width="7" style="32" customWidth="1"/>
    <col min="2830" max="2830" width="12.625" style="32" customWidth="1"/>
    <col min="2831" max="2831" width="5.75" style="32" customWidth="1"/>
    <col min="2832" max="2832" width="6.875" style="32" customWidth="1"/>
    <col min="2833" max="2833" width="7" style="32" customWidth="1"/>
    <col min="2834" max="2834" width="5.75" style="32" customWidth="1"/>
    <col min="2835" max="2835" width="6.875" style="32" customWidth="1"/>
    <col min="2836" max="2836" width="7" style="32" customWidth="1"/>
    <col min="2837" max="2837" width="5.75" style="32" customWidth="1"/>
    <col min="2838" max="2838" width="6.875" style="32" customWidth="1"/>
    <col min="2839" max="2842" width="7" style="32" customWidth="1"/>
    <col min="2843" max="2843" width="2.375" style="32" customWidth="1"/>
    <col min="2844" max="2844" width="7.625" style="32" customWidth="1"/>
    <col min="2845" max="2845" width="7" style="32" customWidth="1"/>
    <col min="2846" max="3072" width="11" style="32"/>
    <col min="3073" max="3073" width="11.875" style="32" customWidth="1"/>
    <col min="3074" max="3074" width="5.625" style="32" customWidth="1"/>
    <col min="3075" max="3075" width="6.75" style="32" customWidth="1"/>
    <col min="3076" max="3076" width="7" style="32" customWidth="1"/>
    <col min="3077" max="3077" width="5.5" style="32" customWidth="1"/>
    <col min="3078" max="3078" width="6.25" style="32" customWidth="1"/>
    <col min="3079" max="3079" width="6.75" style="32" customWidth="1"/>
    <col min="3080" max="3080" width="5.75" style="32" customWidth="1"/>
    <col min="3081" max="3081" width="6.875" style="32" customWidth="1"/>
    <col min="3082" max="3082" width="7" style="32" customWidth="1"/>
    <col min="3083" max="3083" width="5.75" style="32" customWidth="1"/>
    <col min="3084" max="3084" width="6.875" style="32" customWidth="1"/>
    <col min="3085" max="3085" width="7" style="32" customWidth="1"/>
    <col min="3086" max="3086" width="12.625" style="32" customWidth="1"/>
    <col min="3087" max="3087" width="5.75" style="32" customWidth="1"/>
    <col min="3088" max="3088" width="6.875" style="32" customWidth="1"/>
    <col min="3089" max="3089" width="7" style="32" customWidth="1"/>
    <col min="3090" max="3090" width="5.75" style="32" customWidth="1"/>
    <col min="3091" max="3091" width="6.875" style="32" customWidth="1"/>
    <col min="3092" max="3092" width="7" style="32" customWidth="1"/>
    <col min="3093" max="3093" width="5.75" style="32" customWidth="1"/>
    <col min="3094" max="3094" width="6.875" style="32" customWidth="1"/>
    <col min="3095" max="3098" width="7" style="32" customWidth="1"/>
    <col min="3099" max="3099" width="2.375" style="32" customWidth="1"/>
    <col min="3100" max="3100" width="7.625" style="32" customWidth="1"/>
    <col min="3101" max="3101" width="7" style="32" customWidth="1"/>
    <col min="3102" max="3328" width="11" style="32"/>
    <col min="3329" max="3329" width="11.875" style="32" customWidth="1"/>
    <col min="3330" max="3330" width="5.625" style="32" customWidth="1"/>
    <col min="3331" max="3331" width="6.75" style="32" customWidth="1"/>
    <col min="3332" max="3332" width="7" style="32" customWidth="1"/>
    <col min="3333" max="3333" width="5.5" style="32" customWidth="1"/>
    <col min="3334" max="3334" width="6.25" style="32" customWidth="1"/>
    <col min="3335" max="3335" width="6.75" style="32" customWidth="1"/>
    <col min="3336" max="3336" width="5.75" style="32" customWidth="1"/>
    <col min="3337" max="3337" width="6.875" style="32" customWidth="1"/>
    <col min="3338" max="3338" width="7" style="32" customWidth="1"/>
    <col min="3339" max="3339" width="5.75" style="32" customWidth="1"/>
    <col min="3340" max="3340" width="6.875" style="32" customWidth="1"/>
    <col min="3341" max="3341" width="7" style="32" customWidth="1"/>
    <col min="3342" max="3342" width="12.625" style="32" customWidth="1"/>
    <col min="3343" max="3343" width="5.75" style="32" customWidth="1"/>
    <col min="3344" max="3344" width="6.875" style="32" customWidth="1"/>
    <col min="3345" max="3345" width="7" style="32" customWidth="1"/>
    <col min="3346" max="3346" width="5.75" style="32" customWidth="1"/>
    <col min="3347" max="3347" width="6.875" style="32" customWidth="1"/>
    <col min="3348" max="3348" width="7" style="32" customWidth="1"/>
    <col min="3349" max="3349" width="5.75" style="32" customWidth="1"/>
    <col min="3350" max="3350" width="6.875" style="32" customWidth="1"/>
    <col min="3351" max="3354" width="7" style="32" customWidth="1"/>
    <col min="3355" max="3355" width="2.375" style="32" customWidth="1"/>
    <col min="3356" max="3356" width="7.625" style="32" customWidth="1"/>
    <col min="3357" max="3357" width="7" style="32" customWidth="1"/>
    <col min="3358" max="3584" width="11" style="32"/>
    <col min="3585" max="3585" width="11.875" style="32" customWidth="1"/>
    <col min="3586" max="3586" width="5.625" style="32" customWidth="1"/>
    <col min="3587" max="3587" width="6.75" style="32" customWidth="1"/>
    <col min="3588" max="3588" width="7" style="32" customWidth="1"/>
    <col min="3589" max="3589" width="5.5" style="32" customWidth="1"/>
    <col min="3590" max="3590" width="6.25" style="32" customWidth="1"/>
    <col min="3591" max="3591" width="6.75" style="32" customWidth="1"/>
    <col min="3592" max="3592" width="5.75" style="32" customWidth="1"/>
    <col min="3593" max="3593" width="6.875" style="32" customWidth="1"/>
    <col min="3594" max="3594" width="7" style="32" customWidth="1"/>
    <col min="3595" max="3595" width="5.75" style="32" customWidth="1"/>
    <col min="3596" max="3596" width="6.875" style="32" customWidth="1"/>
    <col min="3597" max="3597" width="7" style="32" customWidth="1"/>
    <col min="3598" max="3598" width="12.625" style="32" customWidth="1"/>
    <col min="3599" max="3599" width="5.75" style="32" customWidth="1"/>
    <col min="3600" max="3600" width="6.875" style="32" customWidth="1"/>
    <col min="3601" max="3601" width="7" style="32" customWidth="1"/>
    <col min="3602" max="3602" width="5.75" style="32" customWidth="1"/>
    <col min="3603" max="3603" width="6.875" style="32" customWidth="1"/>
    <col min="3604" max="3604" width="7" style="32" customWidth="1"/>
    <col min="3605" max="3605" width="5.75" style="32" customWidth="1"/>
    <col min="3606" max="3606" width="6.875" style="32" customWidth="1"/>
    <col min="3607" max="3610" width="7" style="32" customWidth="1"/>
    <col min="3611" max="3611" width="2.375" style="32" customWidth="1"/>
    <col min="3612" max="3612" width="7.625" style="32" customWidth="1"/>
    <col min="3613" max="3613" width="7" style="32" customWidth="1"/>
    <col min="3614" max="3840" width="11" style="32"/>
    <col min="3841" max="3841" width="11.875" style="32" customWidth="1"/>
    <col min="3842" max="3842" width="5.625" style="32" customWidth="1"/>
    <col min="3843" max="3843" width="6.75" style="32" customWidth="1"/>
    <col min="3844" max="3844" width="7" style="32" customWidth="1"/>
    <col min="3845" max="3845" width="5.5" style="32" customWidth="1"/>
    <col min="3846" max="3846" width="6.25" style="32" customWidth="1"/>
    <col min="3847" max="3847" width="6.75" style="32" customWidth="1"/>
    <col min="3848" max="3848" width="5.75" style="32" customWidth="1"/>
    <col min="3849" max="3849" width="6.875" style="32" customWidth="1"/>
    <col min="3850" max="3850" width="7" style="32" customWidth="1"/>
    <col min="3851" max="3851" width="5.75" style="32" customWidth="1"/>
    <col min="3852" max="3852" width="6.875" style="32" customWidth="1"/>
    <col min="3853" max="3853" width="7" style="32" customWidth="1"/>
    <col min="3854" max="3854" width="12.625" style="32" customWidth="1"/>
    <col min="3855" max="3855" width="5.75" style="32" customWidth="1"/>
    <col min="3856" max="3856" width="6.875" style="32" customWidth="1"/>
    <col min="3857" max="3857" width="7" style="32" customWidth="1"/>
    <col min="3858" max="3858" width="5.75" style="32" customWidth="1"/>
    <col min="3859" max="3859" width="6.875" style="32" customWidth="1"/>
    <col min="3860" max="3860" width="7" style="32" customWidth="1"/>
    <col min="3861" max="3861" width="5.75" style="32" customWidth="1"/>
    <col min="3862" max="3862" width="6.875" style="32" customWidth="1"/>
    <col min="3863" max="3866" width="7" style="32" customWidth="1"/>
    <col min="3867" max="3867" width="2.375" style="32" customWidth="1"/>
    <col min="3868" max="3868" width="7.625" style="32" customWidth="1"/>
    <col min="3869" max="3869" width="7" style="32" customWidth="1"/>
    <col min="3870" max="4096" width="11" style="32"/>
    <col min="4097" max="4097" width="11.875" style="32" customWidth="1"/>
    <col min="4098" max="4098" width="5.625" style="32" customWidth="1"/>
    <col min="4099" max="4099" width="6.75" style="32" customWidth="1"/>
    <col min="4100" max="4100" width="7" style="32" customWidth="1"/>
    <col min="4101" max="4101" width="5.5" style="32" customWidth="1"/>
    <col min="4102" max="4102" width="6.25" style="32" customWidth="1"/>
    <col min="4103" max="4103" width="6.75" style="32" customWidth="1"/>
    <col min="4104" max="4104" width="5.75" style="32" customWidth="1"/>
    <col min="4105" max="4105" width="6.875" style="32" customWidth="1"/>
    <col min="4106" max="4106" width="7" style="32" customWidth="1"/>
    <col min="4107" max="4107" width="5.75" style="32" customWidth="1"/>
    <col min="4108" max="4108" width="6.875" style="32" customWidth="1"/>
    <col min="4109" max="4109" width="7" style="32" customWidth="1"/>
    <col min="4110" max="4110" width="12.625" style="32" customWidth="1"/>
    <col min="4111" max="4111" width="5.75" style="32" customWidth="1"/>
    <col min="4112" max="4112" width="6.875" style="32" customWidth="1"/>
    <col min="4113" max="4113" width="7" style="32" customWidth="1"/>
    <col min="4114" max="4114" width="5.75" style="32" customWidth="1"/>
    <col min="4115" max="4115" width="6.875" style="32" customWidth="1"/>
    <col min="4116" max="4116" width="7" style="32" customWidth="1"/>
    <col min="4117" max="4117" width="5.75" style="32" customWidth="1"/>
    <col min="4118" max="4118" width="6.875" style="32" customWidth="1"/>
    <col min="4119" max="4122" width="7" style="32" customWidth="1"/>
    <col min="4123" max="4123" width="2.375" style="32" customWidth="1"/>
    <col min="4124" max="4124" width="7.625" style="32" customWidth="1"/>
    <col min="4125" max="4125" width="7" style="32" customWidth="1"/>
    <col min="4126" max="4352" width="11" style="32"/>
    <col min="4353" max="4353" width="11.875" style="32" customWidth="1"/>
    <col min="4354" max="4354" width="5.625" style="32" customWidth="1"/>
    <col min="4355" max="4355" width="6.75" style="32" customWidth="1"/>
    <col min="4356" max="4356" width="7" style="32" customWidth="1"/>
    <col min="4357" max="4357" width="5.5" style="32" customWidth="1"/>
    <col min="4358" max="4358" width="6.25" style="32" customWidth="1"/>
    <col min="4359" max="4359" width="6.75" style="32" customWidth="1"/>
    <col min="4360" max="4360" width="5.75" style="32" customWidth="1"/>
    <col min="4361" max="4361" width="6.875" style="32" customWidth="1"/>
    <col min="4362" max="4362" width="7" style="32" customWidth="1"/>
    <col min="4363" max="4363" width="5.75" style="32" customWidth="1"/>
    <col min="4364" max="4364" width="6.875" style="32" customWidth="1"/>
    <col min="4365" max="4365" width="7" style="32" customWidth="1"/>
    <col min="4366" max="4366" width="12.625" style="32" customWidth="1"/>
    <col min="4367" max="4367" width="5.75" style="32" customWidth="1"/>
    <col min="4368" max="4368" width="6.875" style="32" customWidth="1"/>
    <col min="4369" max="4369" width="7" style="32" customWidth="1"/>
    <col min="4370" max="4370" width="5.75" style="32" customWidth="1"/>
    <col min="4371" max="4371" width="6.875" style="32" customWidth="1"/>
    <col min="4372" max="4372" width="7" style="32" customWidth="1"/>
    <col min="4373" max="4373" width="5.75" style="32" customWidth="1"/>
    <col min="4374" max="4374" width="6.875" style="32" customWidth="1"/>
    <col min="4375" max="4378" width="7" style="32" customWidth="1"/>
    <col min="4379" max="4379" width="2.375" style="32" customWidth="1"/>
    <col min="4380" max="4380" width="7.625" style="32" customWidth="1"/>
    <col min="4381" max="4381" width="7" style="32" customWidth="1"/>
    <col min="4382" max="4608" width="11" style="32"/>
    <col min="4609" max="4609" width="11.875" style="32" customWidth="1"/>
    <col min="4610" max="4610" width="5.625" style="32" customWidth="1"/>
    <col min="4611" max="4611" width="6.75" style="32" customWidth="1"/>
    <col min="4612" max="4612" width="7" style="32" customWidth="1"/>
    <col min="4613" max="4613" width="5.5" style="32" customWidth="1"/>
    <col min="4614" max="4614" width="6.25" style="32" customWidth="1"/>
    <col min="4615" max="4615" width="6.75" style="32" customWidth="1"/>
    <col min="4616" max="4616" width="5.75" style="32" customWidth="1"/>
    <col min="4617" max="4617" width="6.875" style="32" customWidth="1"/>
    <col min="4618" max="4618" width="7" style="32" customWidth="1"/>
    <col min="4619" max="4619" width="5.75" style="32" customWidth="1"/>
    <col min="4620" max="4620" width="6.875" style="32" customWidth="1"/>
    <col min="4621" max="4621" width="7" style="32" customWidth="1"/>
    <col min="4622" max="4622" width="12.625" style="32" customWidth="1"/>
    <col min="4623" max="4623" width="5.75" style="32" customWidth="1"/>
    <col min="4624" max="4624" width="6.875" style="32" customWidth="1"/>
    <col min="4625" max="4625" width="7" style="32" customWidth="1"/>
    <col min="4626" max="4626" width="5.75" style="32" customWidth="1"/>
    <col min="4627" max="4627" width="6.875" style="32" customWidth="1"/>
    <col min="4628" max="4628" width="7" style="32" customWidth="1"/>
    <col min="4629" max="4629" width="5.75" style="32" customWidth="1"/>
    <col min="4630" max="4630" width="6.875" style="32" customWidth="1"/>
    <col min="4631" max="4634" width="7" style="32" customWidth="1"/>
    <col min="4635" max="4635" width="2.375" style="32" customWidth="1"/>
    <col min="4636" max="4636" width="7.625" style="32" customWidth="1"/>
    <col min="4637" max="4637" width="7" style="32" customWidth="1"/>
    <col min="4638" max="4864" width="11" style="32"/>
    <col min="4865" max="4865" width="11.875" style="32" customWidth="1"/>
    <col min="4866" max="4866" width="5.625" style="32" customWidth="1"/>
    <col min="4867" max="4867" width="6.75" style="32" customWidth="1"/>
    <col min="4868" max="4868" width="7" style="32" customWidth="1"/>
    <col min="4869" max="4869" width="5.5" style="32" customWidth="1"/>
    <col min="4870" max="4870" width="6.25" style="32" customWidth="1"/>
    <col min="4871" max="4871" width="6.75" style="32" customWidth="1"/>
    <col min="4872" max="4872" width="5.75" style="32" customWidth="1"/>
    <col min="4873" max="4873" width="6.875" style="32" customWidth="1"/>
    <col min="4874" max="4874" width="7" style="32" customWidth="1"/>
    <col min="4875" max="4875" width="5.75" style="32" customWidth="1"/>
    <col min="4876" max="4876" width="6.875" style="32" customWidth="1"/>
    <col min="4877" max="4877" width="7" style="32" customWidth="1"/>
    <col min="4878" max="4878" width="12.625" style="32" customWidth="1"/>
    <col min="4879" max="4879" width="5.75" style="32" customWidth="1"/>
    <col min="4880" max="4880" width="6.875" style="32" customWidth="1"/>
    <col min="4881" max="4881" width="7" style="32" customWidth="1"/>
    <col min="4882" max="4882" width="5.75" style="32" customWidth="1"/>
    <col min="4883" max="4883" width="6.875" style="32" customWidth="1"/>
    <col min="4884" max="4884" width="7" style="32" customWidth="1"/>
    <col min="4885" max="4885" width="5.75" style="32" customWidth="1"/>
    <col min="4886" max="4886" width="6.875" style="32" customWidth="1"/>
    <col min="4887" max="4890" width="7" style="32" customWidth="1"/>
    <col min="4891" max="4891" width="2.375" style="32" customWidth="1"/>
    <col min="4892" max="4892" width="7.625" style="32" customWidth="1"/>
    <col min="4893" max="4893" width="7" style="32" customWidth="1"/>
    <col min="4894" max="5120" width="11" style="32"/>
    <col min="5121" max="5121" width="11.875" style="32" customWidth="1"/>
    <col min="5122" max="5122" width="5.625" style="32" customWidth="1"/>
    <col min="5123" max="5123" width="6.75" style="32" customWidth="1"/>
    <col min="5124" max="5124" width="7" style="32" customWidth="1"/>
    <col min="5125" max="5125" width="5.5" style="32" customWidth="1"/>
    <col min="5126" max="5126" width="6.25" style="32" customWidth="1"/>
    <col min="5127" max="5127" width="6.75" style="32" customWidth="1"/>
    <col min="5128" max="5128" width="5.75" style="32" customWidth="1"/>
    <col min="5129" max="5129" width="6.875" style="32" customWidth="1"/>
    <col min="5130" max="5130" width="7" style="32" customWidth="1"/>
    <col min="5131" max="5131" width="5.75" style="32" customWidth="1"/>
    <col min="5132" max="5132" width="6.875" style="32" customWidth="1"/>
    <col min="5133" max="5133" width="7" style="32" customWidth="1"/>
    <col min="5134" max="5134" width="12.625" style="32" customWidth="1"/>
    <col min="5135" max="5135" width="5.75" style="32" customWidth="1"/>
    <col min="5136" max="5136" width="6.875" style="32" customWidth="1"/>
    <col min="5137" max="5137" width="7" style="32" customWidth="1"/>
    <col min="5138" max="5138" width="5.75" style="32" customWidth="1"/>
    <col min="5139" max="5139" width="6.875" style="32" customWidth="1"/>
    <col min="5140" max="5140" width="7" style="32" customWidth="1"/>
    <col min="5141" max="5141" width="5.75" style="32" customWidth="1"/>
    <col min="5142" max="5142" width="6.875" style="32" customWidth="1"/>
    <col min="5143" max="5146" width="7" style="32" customWidth="1"/>
    <col min="5147" max="5147" width="2.375" style="32" customWidth="1"/>
    <col min="5148" max="5148" width="7.625" style="32" customWidth="1"/>
    <col min="5149" max="5149" width="7" style="32" customWidth="1"/>
    <col min="5150" max="5376" width="11" style="32"/>
    <col min="5377" max="5377" width="11.875" style="32" customWidth="1"/>
    <col min="5378" max="5378" width="5.625" style="32" customWidth="1"/>
    <col min="5379" max="5379" width="6.75" style="32" customWidth="1"/>
    <col min="5380" max="5380" width="7" style="32" customWidth="1"/>
    <col min="5381" max="5381" width="5.5" style="32" customWidth="1"/>
    <col min="5382" max="5382" width="6.25" style="32" customWidth="1"/>
    <col min="5383" max="5383" width="6.75" style="32" customWidth="1"/>
    <col min="5384" max="5384" width="5.75" style="32" customWidth="1"/>
    <col min="5385" max="5385" width="6.875" style="32" customWidth="1"/>
    <col min="5386" max="5386" width="7" style="32" customWidth="1"/>
    <col min="5387" max="5387" width="5.75" style="32" customWidth="1"/>
    <col min="5388" max="5388" width="6.875" style="32" customWidth="1"/>
    <col min="5389" max="5389" width="7" style="32" customWidth="1"/>
    <col min="5390" max="5390" width="12.625" style="32" customWidth="1"/>
    <col min="5391" max="5391" width="5.75" style="32" customWidth="1"/>
    <col min="5392" max="5392" width="6.875" style="32" customWidth="1"/>
    <col min="5393" max="5393" width="7" style="32" customWidth="1"/>
    <col min="5394" max="5394" width="5.75" style="32" customWidth="1"/>
    <col min="5395" max="5395" width="6.875" style="32" customWidth="1"/>
    <col min="5396" max="5396" width="7" style="32" customWidth="1"/>
    <col min="5397" max="5397" width="5.75" style="32" customWidth="1"/>
    <col min="5398" max="5398" width="6.875" style="32" customWidth="1"/>
    <col min="5399" max="5402" width="7" style="32" customWidth="1"/>
    <col min="5403" max="5403" width="2.375" style="32" customWidth="1"/>
    <col min="5404" max="5404" width="7.625" style="32" customWidth="1"/>
    <col min="5405" max="5405" width="7" style="32" customWidth="1"/>
    <col min="5406" max="5632" width="11" style="32"/>
    <col min="5633" max="5633" width="11.875" style="32" customWidth="1"/>
    <col min="5634" max="5634" width="5.625" style="32" customWidth="1"/>
    <col min="5635" max="5635" width="6.75" style="32" customWidth="1"/>
    <col min="5636" max="5636" width="7" style="32" customWidth="1"/>
    <col min="5637" max="5637" width="5.5" style="32" customWidth="1"/>
    <col min="5638" max="5638" width="6.25" style="32" customWidth="1"/>
    <col min="5639" max="5639" width="6.75" style="32" customWidth="1"/>
    <col min="5640" max="5640" width="5.75" style="32" customWidth="1"/>
    <col min="5641" max="5641" width="6.875" style="32" customWidth="1"/>
    <col min="5642" max="5642" width="7" style="32" customWidth="1"/>
    <col min="5643" max="5643" width="5.75" style="32" customWidth="1"/>
    <col min="5644" max="5644" width="6.875" style="32" customWidth="1"/>
    <col min="5645" max="5645" width="7" style="32" customWidth="1"/>
    <col min="5646" max="5646" width="12.625" style="32" customWidth="1"/>
    <col min="5647" max="5647" width="5.75" style="32" customWidth="1"/>
    <col min="5648" max="5648" width="6.875" style="32" customWidth="1"/>
    <col min="5649" max="5649" width="7" style="32" customWidth="1"/>
    <col min="5650" max="5650" width="5.75" style="32" customWidth="1"/>
    <col min="5651" max="5651" width="6.875" style="32" customWidth="1"/>
    <col min="5652" max="5652" width="7" style="32" customWidth="1"/>
    <col min="5653" max="5653" width="5.75" style="32" customWidth="1"/>
    <col min="5654" max="5654" width="6.875" style="32" customWidth="1"/>
    <col min="5655" max="5658" width="7" style="32" customWidth="1"/>
    <col min="5659" max="5659" width="2.375" style="32" customWidth="1"/>
    <col min="5660" max="5660" width="7.625" style="32" customWidth="1"/>
    <col min="5661" max="5661" width="7" style="32" customWidth="1"/>
    <col min="5662" max="5888" width="11" style="32"/>
    <col min="5889" max="5889" width="11.875" style="32" customWidth="1"/>
    <col min="5890" max="5890" width="5.625" style="32" customWidth="1"/>
    <col min="5891" max="5891" width="6.75" style="32" customWidth="1"/>
    <col min="5892" max="5892" width="7" style="32" customWidth="1"/>
    <col min="5893" max="5893" width="5.5" style="32" customWidth="1"/>
    <col min="5894" max="5894" width="6.25" style="32" customWidth="1"/>
    <col min="5895" max="5895" width="6.75" style="32" customWidth="1"/>
    <col min="5896" max="5896" width="5.75" style="32" customWidth="1"/>
    <col min="5897" max="5897" width="6.875" style="32" customWidth="1"/>
    <col min="5898" max="5898" width="7" style="32" customWidth="1"/>
    <col min="5899" max="5899" width="5.75" style="32" customWidth="1"/>
    <col min="5900" max="5900" width="6.875" style="32" customWidth="1"/>
    <col min="5901" max="5901" width="7" style="32" customWidth="1"/>
    <col min="5902" max="5902" width="12.625" style="32" customWidth="1"/>
    <col min="5903" max="5903" width="5.75" style="32" customWidth="1"/>
    <col min="5904" max="5904" width="6.875" style="32" customWidth="1"/>
    <col min="5905" max="5905" width="7" style="32" customWidth="1"/>
    <col min="5906" max="5906" width="5.75" style="32" customWidth="1"/>
    <col min="5907" max="5907" width="6.875" style="32" customWidth="1"/>
    <col min="5908" max="5908" width="7" style="32" customWidth="1"/>
    <col min="5909" max="5909" width="5.75" style="32" customWidth="1"/>
    <col min="5910" max="5910" width="6.875" style="32" customWidth="1"/>
    <col min="5911" max="5914" width="7" style="32" customWidth="1"/>
    <col min="5915" max="5915" width="2.375" style="32" customWidth="1"/>
    <col min="5916" max="5916" width="7.625" style="32" customWidth="1"/>
    <col min="5917" max="5917" width="7" style="32" customWidth="1"/>
    <col min="5918" max="6144" width="11" style="32"/>
    <col min="6145" max="6145" width="11.875" style="32" customWidth="1"/>
    <col min="6146" max="6146" width="5.625" style="32" customWidth="1"/>
    <col min="6147" max="6147" width="6.75" style="32" customWidth="1"/>
    <col min="6148" max="6148" width="7" style="32" customWidth="1"/>
    <col min="6149" max="6149" width="5.5" style="32" customWidth="1"/>
    <col min="6150" max="6150" width="6.25" style="32" customWidth="1"/>
    <col min="6151" max="6151" width="6.75" style="32" customWidth="1"/>
    <col min="6152" max="6152" width="5.75" style="32" customWidth="1"/>
    <col min="6153" max="6153" width="6.875" style="32" customWidth="1"/>
    <col min="6154" max="6154" width="7" style="32" customWidth="1"/>
    <col min="6155" max="6155" width="5.75" style="32" customWidth="1"/>
    <col min="6156" max="6156" width="6.875" style="32" customWidth="1"/>
    <col min="6157" max="6157" width="7" style="32" customWidth="1"/>
    <col min="6158" max="6158" width="12.625" style="32" customWidth="1"/>
    <col min="6159" max="6159" width="5.75" style="32" customWidth="1"/>
    <col min="6160" max="6160" width="6.875" style="32" customWidth="1"/>
    <col min="6161" max="6161" width="7" style="32" customWidth="1"/>
    <col min="6162" max="6162" width="5.75" style="32" customWidth="1"/>
    <col min="6163" max="6163" width="6.875" style="32" customWidth="1"/>
    <col min="6164" max="6164" width="7" style="32" customWidth="1"/>
    <col min="6165" max="6165" width="5.75" style="32" customWidth="1"/>
    <col min="6166" max="6166" width="6.875" style="32" customWidth="1"/>
    <col min="6167" max="6170" width="7" style="32" customWidth="1"/>
    <col min="6171" max="6171" width="2.375" style="32" customWidth="1"/>
    <col min="6172" max="6172" width="7.625" style="32" customWidth="1"/>
    <col min="6173" max="6173" width="7" style="32" customWidth="1"/>
    <col min="6174" max="6400" width="11" style="32"/>
    <col min="6401" max="6401" width="11.875" style="32" customWidth="1"/>
    <col min="6402" max="6402" width="5.625" style="32" customWidth="1"/>
    <col min="6403" max="6403" width="6.75" style="32" customWidth="1"/>
    <col min="6404" max="6404" width="7" style="32" customWidth="1"/>
    <col min="6405" max="6405" width="5.5" style="32" customWidth="1"/>
    <col min="6406" max="6406" width="6.25" style="32" customWidth="1"/>
    <col min="6407" max="6407" width="6.75" style="32" customWidth="1"/>
    <col min="6408" max="6408" width="5.75" style="32" customWidth="1"/>
    <col min="6409" max="6409" width="6.875" style="32" customWidth="1"/>
    <col min="6410" max="6410" width="7" style="32" customWidth="1"/>
    <col min="6411" max="6411" width="5.75" style="32" customWidth="1"/>
    <col min="6412" max="6412" width="6.875" style="32" customWidth="1"/>
    <col min="6413" max="6413" width="7" style="32" customWidth="1"/>
    <col min="6414" max="6414" width="12.625" style="32" customWidth="1"/>
    <col min="6415" max="6415" width="5.75" style="32" customWidth="1"/>
    <col min="6416" max="6416" width="6.875" style="32" customWidth="1"/>
    <col min="6417" max="6417" width="7" style="32" customWidth="1"/>
    <col min="6418" max="6418" width="5.75" style="32" customWidth="1"/>
    <col min="6419" max="6419" width="6.875" style="32" customWidth="1"/>
    <col min="6420" max="6420" width="7" style="32" customWidth="1"/>
    <col min="6421" max="6421" width="5.75" style="32" customWidth="1"/>
    <col min="6422" max="6422" width="6.875" style="32" customWidth="1"/>
    <col min="6423" max="6426" width="7" style="32" customWidth="1"/>
    <col min="6427" max="6427" width="2.375" style="32" customWidth="1"/>
    <col min="6428" max="6428" width="7.625" style="32" customWidth="1"/>
    <col min="6429" max="6429" width="7" style="32" customWidth="1"/>
    <col min="6430" max="6656" width="11" style="32"/>
    <col min="6657" max="6657" width="11.875" style="32" customWidth="1"/>
    <col min="6658" max="6658" width="5.625" style="32" customWidth="1"/>
    <col min="6659" max="6659" width="6.75" style="32" customWidth="1"/>
    <col min="6660" max="6660" width="7" style="32" customWidth="1"/>
    <col min="6661" max="6661" width="5.5" style="32" customWidth="1"/>
    <col min="6662" max="6662" width="6.25" style="32" customWidth="1"/>
    <col min="6663" max="6663" width="6.75" style="32" customWidth="1"/>
    <col min="6664" max="6664" width="5.75" style="32" customWidth="1"/>
    <col min="6665" max="6665" width="6.875" style="32" customWidth="1"/>
    <col min="6666" max="6666" width="7" style="32" customWidth="1"/>
    <col min="6667" max="6667" width="5.75" style="32" customWidth="1"/>
    <col min="6668" max="6668" width="6.875" style="32" customWidth="1"/>
    <col min="6669" max="6669" width="7" style="32" customWidth="1"/>
    <col min="6670" max="6670" width="12.625" style="32" customWidth="1"/>
    <col min="6671" max="6671" width="5.75" style="32" customWidth="1"/>
    <col min="6672" max="6672" width="6.875" style="32" customWidth="1"/>
    <col min="6673" max="6673" width="7" style="32" customWidth="1"/>
    <col min="6674" max="6674" width="5.75" style="32" customWidth="1"/>
    <col min="6675" max="6675" width="6.875" style="32" customWidth="1"/>
    <col min="6676" max="6676" width="7" style="32" customWidth="1"/>
    <col min="6677" max="6677" width="5.75" style="32" customWidth="1"/>
    <col min="6678" max="6678" width="6.875" style="32" customWidth="1"/>
    <col min="6679" max="6682" width="7" style="32" customWidth="1"/>
    <col min="6683" max="6683" width="2.375" style="32" customWidth="1"/>
    <col min="6684" max="6684" width="7.625" style="32" customWidth="1"/>
    <col min="6685" max="6685" width="7" style="32" customWidth="1"/>
    <col min="6686" max="6912" width="11" style="32"/>
    <col min="6913" max="6913" width="11.875" style="32" customWidth="1"/>
    <col min="6914" max="6914" width="5.625" style="32" customWidth="1"/>
    <col min="6915" max="6915" width="6.75" style="32" customWidth="1"/>
    <col min="6916" max="6916" width="7" style="32" customWidth="1"/>
    <col min="6917" max="6917" width="5.5" style="32" customWidth="1"/>
    <col min="6918" max="6918" width="6.25" style="32" customWidth="1"/>
    <col min="6919" max="6919" width="6.75" style="32" customWidth="1"/>
    <col min="6920" max="6920" width="5.75" style="32" customWidth="1"/>
    <col min="6921" max="6921" width="6.875" style="32" customWidth="1"/>
    <col min="6922" max="6922" width="7" style="32" customWidth="1"/>
    <col min="6923" max="6923" width="5.75" style="32" customWidth="1"/>
    <col min="6924" max="6924" width="6.875" style="32" customWidth="1"/>
    <col min="6925" max="6925" width="7" style="32" customWidth="1"/>
    <col min="6926" max="6926" width="12.625" style="32" customWidth="1"/>
    <col min="6927" max="6927" width="5.75" style="32" customWidth="1"/>
    <col min="6928" max="6928" width="6.875" style="32" customWidth="1"/>
    <col min="6929" max="6929" width="7" style="32" customWidth="1"/>
    <col min="6930" max="6930" width="5.75" style="32" customWidth="1"/>
    <col min="6931" max="6931" width="6.875" style="32" customWidth="1"/>
    <col min="6932" max="6932" width="7" style="32" customWidth="1"/>
    <col min="6933" max="6933" width="5.75" style="32" customWidth="1"/>
    <col min="6934" max="6934" width="6.875" style="32" customWidth="1"/>
    <col min="6935" max="6938" width="7" style="32" customWidth="1"/>
    <col min="6939" max="6939" width="2.375" style="32" customWidth="1"/>
    <col min="6940" max="6940" width="7.625" style="32" customWidth="1"/>
    <col min="6941" max="6941" width="7" style="32" customWidth="1"/>
    <col min="6942" max="7168" width="11" style="32"/>
    <col min="7169" max="7169" width="11.875" style="32" customWidth="1"/>
    <col min="7170" max="7170" width="5.625" style="32" customWidth="1"/>
    <col min="7171" max="7171" width="6.75" style="32" customWidth="1"/>
    <col min="7172" max="7172" width="7" style="32" customWidth="1"/>
    <col min="7173" max="7173" width="5.5" style="32" customWidth="1"/>
    <col min="7174" max="7174" width="6.25" style="32" customWidth="1"/>
    <col min="7175" max="7175" width="6.75" style="32" customWidth="1"/>
    <col min="7176" max="7176" width="5.75" style="32" customWidth="1"/>
    <col min="7177" max="7177" width="6.875" style="32" customWidth="1"/>
    <col min="7178" max="7178" width="7" style="32" customWidth="1"/>
    <col min="7179" max="7179" width="5.75" style="32" customWidth="1"/>
    <col min="7180" max="7180" width="6.875" style="32" customWidth="1"/>
    <col min="7181" max="7181" width="7" style="32" customWidth="1"/>
    <col min="7182" max="7182" width="12.625" style="32" customWidth="1"/>
    <col min="7183" max="7183" width="5.75" style="32" customWidth="1"/>
    <col min="7184" max="7184" width="6.875" style="32" customWidth="1"/>
    <col min="7185" max="7185" width="7" style="32" customWidth="1"/>
    <col min="7186" max="7186" width="5.75" style="32" customWidth="1"/>
    <col min="7187" max="7187" width="6.875" style="32" customWidth="1"/>
    <col min="7188" max="7188" width="7" style="32" customWidth="1"/>
    <col min="7189" max="7189" width="5.75" style="32" customWidth="1"/>
    <col min="7190" max="7190" width="6.875" style="32" customWidth="1"/>
    <col min="7191" max="7194" width="7" style="32" customWidth="1"/>
    <col min="7195" max="7195" width="2.375" style="32" customWidth="1"/>
    <col min="7196" max="7196" width="7.625" style="32" customWidth="1"/>
    <col min="7197" max="7197" width="7" style="32" customWidth="1"/>
    <col min="7198" max="7424" width="11" style="32"/>
    <col min="7425" max="7425" width="11.875" style="32" customWidth="1"/>
    <col min="7426" max="7426" width="5.625" style="32" customWidth="1"/>
    <col min="7427" max="7427" width="6.75" style="32" customWidth="1"/>
    <col min="7428" max="7428" width="7" style="32" customWidth="1"/>
    <col min="7429" max="7429" width="5.5" style="32" customWidth="1"/>
    <col min="7430" max="7430" width="6.25" style="32" customWidth="1"/>
    <col min="7431" max="7431" width="6.75" style="32" customWidth="1"/>
    <col min="7432" max="7432" width="5.75" style="32" customWidth="1"/>
    <col min="7433" max="7433" width="6.875" style="32" customWidth="1"/>
    <col min="7434" max="7434" width="7" style="32" customWidth="1"/>
    <col min="7435" max="7435" width="5.75" style="32" customWidth="1"/>
    <col min="7436" max="7436" width="6.875" style="32" customWidth="1"/>
    <col min="7437" max="7437" width="7" style="32" customWidth="1"/>
    <col min="7438" max="7438" width="12.625" style="32" customWidth="1"/>
    <col min="7439" max="7439" width="5.75" style="32" customWidth="1"/>
    <col min="7440" max="7440" width="6.875" style="32" customWidth="1"/>
    <col min="7441" max="7441" width="7" style="32" customWidth="1"/>
    <col min="7442" max="7442" width="5.75" style="32" customWidth="1"/>
    <col min="7443" max="7443" width="6.875" style="32" customWidth="1"/>
    <col min="7444" max="7444" width="7" style="32" customWidth="1"/>
    <col min="7445" max="7445" width="5.75" style="32" customWidth="1"/>
    <col min="7446" max="7446" width="6.875" style="32" customWidth="1"/>
    <col min="7447" max="7450" width="7" style="32" customWidth="1"/>
    <col min="7451" max="7451" width="2.375" style="32" customWidth="1"/>
    <col min="7452" max="7452" width="7.625" style="32" customWidth="1"/>
    <col min="7453" max="7453" width="7" style="32" customWidth="1"/>
    <col min="7454" max="7680" width="11" style="32"/>
    <col min="7681" max="7681" width="11.875" style="32" customWidth="1"/>
    <col min="7682" max="7682" width="5.625" style="32" customWidth="1"/>
    <col min="7683" max="7683" width="6.75" style="32" customWidth="1"/>
    <col min="7684" max="7684" width="7" style="32" customWidth="1"/>
    <col min="7685" max="7685" width="5.5" style="32" customWidth="1"/>
    <col min="7686" max="7686" width="6.25" style="32" customWidth="1"/>
    <col min="7687" max="7687" width="6.75" style="32" customWidth="1"/>
    <col min="7688" max="7688" width="5.75" style="32" customWidth="1"/>
    <col min="7689" max="7689" width="6.875" style="32" customWidth="1"/>
    <col min="7690" max="7690" width="7" style="32" customWidth="1"/>
    <col min="7691" max="7691" width="5.75" style="32" customWidth="1"/>
    <col min="7692" max="7692" width="6.875" style="32" customWidth="1"/>
    <col min="7693" max="7693" width="7" style="32" customWidth="1"/>
    <col min="7694" max="7694" width="12.625" style="32" customWidth="1"/>
    <col min="7695" max="7695" width="5.75" style="32" customWidth="1"/>
    <col min="7696" max="7696" width="6.875" style="32" customWidth="1"/>
    <col min="7697" max="7697" width="7" style="32" customWidth="1"/>
    <col min="7698" max="7698" width="5.75" style="32" customWidth="1"/>
    <col min="7699" max="7699" width="6.875" style="32" customWidth="1"/>
    <col min="7700" max="7700" width="7" style="32" customWidth="1"/>
    <col min="7701" max="7701" width="5.75" style="32" customWidth="1"/>
    <col min="7702" max="7702" width="6.875" style="32" customWidth="1"/>
    <col min="7703" max="7706" width="7" style="32" customWidth="1"/>
    <col min="7707" max="7707" width="2.375" style="32" customWidth="1"/>
    <col min="7708" max="7708" width="7.625" style="32" customWidth="1"/>
    <col min="7709" max="7709" width="7" style="32" customWidth="1"/>
    <col min="7710" max="7936" width="11" style="32"/>
    <col min="7937" max="7937" width="11.875" style="32" customWidth="1"/>
    <col min="7938" max="7938" width="5.625" style="32" customWidth="1"/>
    <col min="7939" max="7939" width="6.75" style="32" customWidth="1"/>
    <col min="7940" max="7940" width="7" style="32" customWidth="1"/>
    <col min="7941" max="7941" width="5.5" style="32" customWidth="1"/>
    <col min="7942" max="7942" width="6.25" style="32" customWidth="1"/>
    <col min="7943" max="7943" width="6.75" style="32" customWidth="1"/>
    <col min="7944" max="7944" width="5.75" style="32" customWidth="1"/>
    <col min="7945" max="7945" width="6.875" style="32" customWidth="1"/>
    <col min="7946" max="7946" width="7" style="32" customWidth="1"/>
    <col min="7947" max="7947" width="5.75" style="32" customWidth="1"/>
    <col min="7948" max="7948" width="6.875" style="32" customWidth="1"/>
    <col min="7949" max="7949" width="7" style="32" customWidth="1"/>
    <col min="7950" max="7950" width="12.625" style="32" customWidth="1"/>
    <col min="7951" max="7951" width="5.75" style="32" customWidth="1"/>
    <col min="7952" max="7952" width="6.875" style="32" customWidth="1"/>
    <col min="7953" max="7953" width="7" style="32" customWidth="1"/>
    <col min="7954" max="7954" width="5.75" style="32" customWidth="1"/>
    <col min="7955" max="7955" width="6.875" style="32" customWidth="1"/>
    <col min="7956" max="7956" width="7" style="32" customWidth="1"/>
    <col min="7957" max="7957" width="5.75" style="32" customWidth="1"/>
    <col min="7958" max="7958" width="6.875" style="32" customWidth="1"/>
    <col min="7959" max="7962" width="7" style="32" customWidth="1"/>
    <col min="7963" max="7963" width="2.375" style="32" customWidth="1"/>
    <col min="7964" max="7964" width="7.625" style="32" customWidth="1"/>
    <col min="7965" max="7965" width="7" style="32" customWidth="1"/>
    <col min="7966" max="8192" width="11" style="32"/>
    <col min="8193" max="8193" width="11.875" style="32" customWidth="1"/>
    <col min="8194" max="8194" width="5.625" style="32" customWidth="1"/>
    <col min="8195" max="8195" width="6.75" style="32" customWidth="1"/>
    <col min="8196" max="8196" width="7" style="32" customWidth="1"/>
    <col min="8197" max="8197" width="5.5" style="32" customWidth="1"/>
    <col min="8198" max="8198" width="6.25" style="32" customWidth="1"/>
    <col min="8199" max="8199" width="6.75" style="32" customWidth="1"/>
    <col min="8200" max="8200" width="5.75" style="32" customWidth="1"/>
    <col min="8201" max="8201" width="6.875" style="32" customWidth="1"/>
    <col min="8202" max="8202" width="7" style="32" customWidth="1"/>
    <col min="8203" max="8203" width="5.75" style="32" customWidth="1"/>
    <col min="8204" max="8204" width="6.875" style="32" customWidth="1"/>
    <col min="8205" max="8205" width="7" style="32" customWidth="1"/>
    <col min="8206" max="8206" width="12.625" style="32" customWidth="1"/>
    <col min="8207" max="8207" width="5.75" style="32" customWidth="1"/>
    <col min="8208" max="8208" width="6.875" style="32" customWidth="1"/>
    <col min="8209" max="8209" width="7" style="32" customWidth="1"/>
    <col min="8210" max="8210" width="5.75" style="32" customWidth="1"/>
    <col min="8211" max="8211" width="6.875" style="32" customWidth="1"/>
    <col min="8212" max="8212" width="7" style="32" customWidth="1"/>
    <col min="8213" max="8213" width="5.75" style="32" customWidth="1"/>
    <col min="8214" max="8214" width="6.875" style="32" customWidth="1"/>
    <col min="8215" max="8218" width="7" style="32" customWidth="1"/>
    <col min="8219" max="8219" width="2.375" style="32" customWidth="1"/>
    <col min="8220" max="8220" width="7.625" style="32" customWidth="1"/>
    <col min="8221" max="8221" width="7" style="32" customWidth="1"/>
    <col min="8222" max="8448" width="11" style="32"/>
    <col min="8449" max="8449" width="11.875" style="32" customWidth="1"/>
    <col min="8450" max="8450" width="5.625" style="32" customWidth="1"/>
    <col min="8451" max="8451" width="6.75" style="32" customWidth="1"/>
    <col min="8452" max="8452" width="7" style="32" customWidth="1"/>
    <col min="8453" max="8453" width="5.5" style="32" customWidth="1"/>
    <col min="8454" max="8454" width="6.25" style="32" customWidth="1"/>
    <col min="8455" max="8455" width="6.75" style="32" customWidth="1"/>
    <col min="8456" max="8456" width="5.75" style="32" customWidth="1"/>
    <col min="8457" max="8457" width="6.875" style="32" customWidth="1"/>
    <col min="8458" max="8458" width="7" style="32" customWidth="1"/>
    <col min="8459" max="8459" width="5.75" style="32" customWidth="1"/>
    <col min="8460" max="8460" width="6.875" style="32" customWidth="1"/>
    <col min="8461" max="8461" width="7" style="32" customWidth="1"/>
    <col min="8462" max="8462" width="12.625" style="32" customWidth="1"/>
    <col min="8463" max="8463" width="5.75" style="32" customWidth="1"/>
    <col min="8464" max="8464" width="6.875" style="32" customWidth="1"/>
    <col min="8465" max="8465" width="7" style="32" customWidth="1"/>
    <col min="8466" max="8466" width="5.75" style="32" customWidth="1"/>
    <col min="8467" max="8467" width="6.875" style="32" customWidth="1"/>
    <col min="8468" max="8468" width="7" style="32" customWidth="1"/>
    <col min="8469" max="8469" width="5.75" style="32" customWidth="1"/>
    <col min="8470" max="8470" width="6.875" style="32" customWidth="1"/>
    <col min="8471" max="8474" width="7" style="32" customWidth="1"/>
    <col min="8475" max="8475" width="2.375" style="32" customWidth="1"/>
    <col min="8476" max="8476" width="7.625" style="32" customWidth="1"/>
    <col min="8477" max="8477" width="7" style="32" customWidth="1"/>
    <col min="8478" max="8704" width="11" style="32"/>
    <col min="8705" max="8705" width="11.875" style="32" customWidth="1"/>
    <col min="8706" max="8706" width="5.625" style="32" customWidth="1"/>
    <col min="8707" max="8707" width="6.75" style="32" customWidth="1"/>
    <col min="8708" max="8708" width="7" style="32" customWidth="1"/>
    <col min="8709" max="8709" width="5.5" style="32" customWidth="1"/>
    <col min="8710" max="8710" width="6.25" style="32" customWidth="1"/>
    <col min="8711" max="8711" width="6.75" style="32" customWidth="1"/>
    <col min="8712" max="8712" width="5.75" style="32" customWidth="1"/>
    <col min="8713" max="8713" width="6.875" style="32" customWidth="1"/>
    <col min="8714" max="8714" width="7" style="32" customWidth="1"/>
    <col min="8715" max="8715" width="5.75" style="32" customWidth="1"/>
    <col min="8716" max="8716" width="6.875" style="32" customWidth="1"/>
    <col min="8717" max="8717" width="7" style="32" customWidth="1"/>
    <col min="8718" max="8718" width="12.625" style="32" customWidth="1"/>
    <col min="8719" max="8719" width="5.75" style="32" customWidth="1"/>
    <col min="8720" max="8720" width="6.875" style="32" customWidth="1"/>
    <col min="8721" max="8721" width="7" style="32" customWidth="1"/>
    <col min="8722" max="8722" width="5.75" style="32" customWidth="1"/>
    <col min="8723" max="8723" width="6.875" style="32" customWidth="1"/>
    <col min="8724" max="8724" width="7" style="32" customWidth="1"/>
    <col min="8725" max="8725" width="5.75" style="32" customWidth="1"/>
    <col min="8726" max="8726" width="6.875" style="32" customWidth="1"/>
    <col min="8727" max="8730" width="7" style="32" customWidth="1"/>
    <col min="8731" max="8731" width="2.375" style="32" customWidth="1"/>
    <col min="8732" max="8732" width="7.625" style="32" customWidth="1"/>
    <col min="8733" max="8733" width="7" style="32" customWidth="1"/>
    <col min="8734" max="8960" width="11" style="32"/>
    <col min="8961" max="8961" width="11.875" style="32" customWidth="1"/>
    <col min="8962" max="8962" width="5.625" style="32" customWidth="1"/>
    <col min="8963" max="8963" width="6.75" style="32" customWidth="1"/>
    <col min="8964" max="8964" width="7" style="32" customWidth="1"/>
    <col min="8965" max="8965" width="5.5" style="32" customWidth="1"/>
    <col min="8966" max="8966" width="6.25" style="32" customWidth="1"/>
    <col min="8967" max="8967" width="6.75" style="32" customWidth="1"/>
    <col min="8968" max="8968" width="5.75" style="32" customWidth="1"/>
    <col min="8969" max="8969" width="6.875" style="32" customWidth="1"/>
    <col min="8970" max="8970" width="7" style="32" customWidth="1"/>
    <col min="8971" max="8971" width="5.75" style="32" customWidth="1"/>
    <col min="8972" max="8972" width="6.875" style="32" customWidth="1"/>
    <col min="8973" max="8973" width="7" style="32" customWidth="1"/>
    <col min="8974" max="8974" width="12.625" style="32" customWidth="1"/>
    <col min="8975" max="8975" width="5.75" style="32" customWidth="1"/>
    <col min="8976" max="8976" width="6.875" style="32" customWidth="1"/>
    <col min="8977" max="8977" width="7" style="32" customWidth="1"/>
    <col min="8978" max="8978" width="5.75" style="32" customWidth="1"/>
    <col min="8979" max="8979" width="6.875" style="32" customWidth="1"/>
    <col min="8980" max="8980" width="7" style="32" customWidth="1"/>
    <col min="8981" max="8981" width="5.75" style="32" customWidth="1"/>
    <col min="8982" max="8982" width="6.875" style="32" customWidth="1"/>
    <col min="8983" max="8986" width="7" style="32" customWidth="1"/>
    <col min="8987" max="8987" width="2.375" style="32" customWidth="1"/>
    <col min="8988" max="8988" width="7.625" style="32" customWidth="1"/>
    <col min="8989" max="8989" width="7" style="32" customWidth="1"/>
    <col min="8990" max="9216" width="11" style="32"/>
    <col min="9217" max="9217" width="11.875" style="32" customWidth="1"/>
    <col min="9218" max="9218" width="5.625" style="32" customWidth="1"/>
    <col min="9219" max="9219" width="6.75" style="32" customWidth="1"/>
    <col min="9220" max="9220" width="7" style="32" customWidth="1"/>
    <col min="9221" max="9221" width="5.5" style="32" customWidth="1"/>
    <col min="9222" max="9222" width="6.25" style="32" customWidth="1"/>
    <col min="9223" max="9223" width="6.75" style="32" customWidth="1"/>
    <col min="9224" max="9224" width="5.75" style="32" customWidth="1"/>
    <col min="9225" max="9225" width="6.875" style="32" customWidth="1"/>
    <col min="9226" max="9226" width="7" style="32" customWidth="1"/>
    <col min="9227" max="9227" width="5.75" style="32" customWidth="1"/>
    <col min="9228" max="9228" width="6.875" style="32" customWidth="1"/>
    <col min="9229" max="9229" width="7" style="32" customWidth="1"/>
    <col min="9230" max="9230" width="12.625" style="32" customWidth="1"/>
    <col min="9231" max="9231" width="5.75" style="32" customWidth="1"/>
    <col min="9232" max="9232" width="6.875" style="32" customWidth="1"/>
    <col min="9233" max="9233" width="7" style="32" customWidth="1"/>
    <col min="9234" max="9234" width="5.75" style="32" customWidth="1"/>
    <col min="9235" max="9235" width="6.875" style="32" customWidth="1"/>
    <col min="9236" max="9236" width="7" style="32" customWidth="1"/>
    <col min="9237" max="9237" width="5.75" style="32" customWidth="1"/>
    <col min="9238" max="9238" width="6.875" style="32" customWidth="1"/>
    <col min="9239" max="9242" width="7" style="32" customWidth="1"/>
    <col min="9243" max="9243" width="2.375" style="32" customWidth="1"/>
    <col min="9244" max="9244" width="7.625" style="32" customWidth="1"/>
    <col min="9245" max="9245" width="7" style="32" customWidth="1"/>
    <col min="9246" max="9472" width="11" style="32"/>
    <col min="9473" max="9473" width="11.875" style="32" customWidth="1"/>
    <col min="9474" max="9474" width="5.625" style="32" customWidth="1"/>
    <col min="9475" max="9475" width="6.75" style="32" customWidth="1"/>
    <col min="9476" max="9476" width="7" style="32" customWidth="1"/>
    <col min="9477" max="9477" width="5.5" style="32" customWidth="1"/>
    <col min="9478" max="9478" width="6.25" style="32" customWidth="1"/>
    <col min="9479" max="9479" width="6.75" style="32" customWidth="1"/>
    <col min="9480" max="9480" width="5.75" style="32" customWidth="1"/>
    <col min="9481" max="9481" width="6.875" style="32" customWidth="1"/>
    <col min="9482" max="9482" width="7" style="32" customWidth="1"/>
    <col min="9483" max="9483" width="5.75" style="32" customWidth="1"/>
    <col min="9484" max="9484" width="6.875" style="32" customWidth="1"/>
    <col min="9485" max="9485" width="7" style="32" customWidth="1"/>
    <col min="9486" max="9486" width="12.625" style="32" customWidth="1"/>
    <col min="9487" max="9487" width="5.75" style="32" customWidth="1"/>
    <col min="9488" max="9488" width="6.875" style="32" customWidth="1"/>
    <col min="9489" max="9489" width="7" style="32" customWidth="1"/>
    <col min="9490" max="9490" width="5.75" style="32" customWidth="1"/>
    <col min="9491" max="9491" width="6.875" style="32" customWidth="1"/>
    <col min="9492" max="9492" width="7" style="32" customWidth="1"/>
    <col min="9493" max="9493" width="5.75" style="32" customWidth="1"/>
    <col min="9494" max="9494" width="6.875" style="32" customWidth="1"/>
    <col min="9495" max="9498" width="7" style="32" customWidth="1"/>
    <col min="9499" max="9499" width="2.375" style="32" customWidth="1"/>
    <col min="9500" max="9500" width="7.625" style="32" customWidth="1"/>
    <col min="9501" max="9501" width="7" style="32" customWidth="1"/>
    <col min="9502" max="9728" width="11" style="32"/>
    <col min="9729" max="9729" width="11.875" style="32" customWidth="1"/>
    <col min="9730" max="9730" width="5.625" style="32" customWidth="1"/>
    <col min="9731" max="9731" width="6.75" style="32" customWidth="1"/>
    <col min="9732" max="9732" width="7" style="32" customWidth="1"/>
    <col min="9733" max="9733" width="5.5" style="32" customWidth="1"/>
    <col min="9734" max="9734" width="6.25" style="32" customWidth="1"/>
    <col min="9735" max="9735" width="6.75" style="32" customWidth="1"/>
    <col min="9736" max="9736" width="5.75" style="32" customWidth="1"/>
    <col min="9737" max="9737" width="6.875" style="32" customWidth="1"/>
    <col min="9738" max="9738" width="7" style="32" customWidth="1"/>
    <col min="9739" max="9739" width="5.75" style="32" customWidth="1"/>
    <col min="9740" max="9740" width="6.875" style="32" customWidth="1"/>
    <col min="9741" max="9741" width="7" style="32" customWidth="1"/>
    <col min="9742" max="9742" width="12.625" style="32" customWidth="1"/>
    <col min="9743" max="9743" width="5.75" style="32" customWidth="1"/>
    <col min="9744" max="9744" width="6.875" style="32" customWidth="1"/>
    <col min="9745" max="9745" width="7" style="32" customWidth="1"/>
    <col min="9746" max="9746" width="5.75" style="32" customWidth="1"/>
    <col min="9747" max="9747" width="6.875" style="32" customWidth="1"/>
    <col min="9748" max="9748" width="7" style="32" customWidth="1"/>
    <col min="9749" max="9749" width="5.75" style="32" customWidth="1"/>
    <col min="9750" max="9750" width="6.875" style="32" customWidth="1"/>
    <col min="9751" max="9754" width="7" style="32" customWidth="1"/>
    <col min="9755" max="9755" width="2.375" style="32" customWidth="1"/>
    <col min="9756" max="9756" width="7.625" style="32" customWidth="1"/>
    <col min="9757" max="9757" width="7" style="32" customWidth="1"/>
    <col min="9758" max="9984" width="11" style="32"/>
    <col min="9985" max="9985" width="11.875" style="32" customWidth="1"/>
    <col min="9986" max="9986" width="5.625" style="32" customWidth="1"/>
    <col min="9987" max="9987" width="6.75" style="32" customWidth="1"/>
    <col min="9988" max="9988" width="7" style="32" customWidth="1"/>
    <col min="9989" max="9989" width="5.5" style="32" customWidth="1"/>
    <col min="9990" max="9990" width="6.25" style="32" customWidth="1"/>
    <col min="9991" max="9991" width="6.75" style="32" customWidth="1"/>
    <col min="9992" max="9992" width="5.75" style="32" customWidth="1"/>
    <col min="9993" max="9993" width="6.875" style="32" customWidth="1"/>
    <col min="9994" max="9994" width="7" style="32" customWidth="1"/>
    <col min="9995" max="9995" width="5.75" style="32" customWidth="1"/>
    <col min="9996" max="9996" width="6.875" style="32" customWidth="1"/>
    <col min="9997" max="9997" width="7" style="32" customWidth="1"/>
    <col min="9998" max="9998" width="12.625" style="32" customWidth="1"/>
    <col min="9999" max="9999" width="5.75" style="32" customWidth="1"/>
    <col min="10000" max="10000" width="6.875" style="32" customWidth="1"/>
    <col min="10001" max="10001" width="7" style="32" customWidth="1"/>
    <col min="10002" max="10002" width="5.75" style="32" customWidth="1"/>
    <col min="10003" max="10003" width="6.875" style="32" customWidth="1"/>
    <col min="10004" max="10004" width="7" style="32" customWidth="1"/>
    <col min="10005" max="10005" width="5.75" style="32" customWidth="1"/>
    <col min="10006" max="10006" width="6.875" style="32" customWidth="1"/>
    <col min="10007" max="10010" width="7" style="32" customWidth="1"/>
    <col min="10011" max="10011" width="2.375" style="32" customWidth="1"/>
    <col min="10012" max="10012" width="7.625" style="32" customWidth="1"/>
    <col min="10013" max="10013" width="7" style="32" customWidth="1"/>
    <col min="10014" max="10240" width="11" style="32"/>
    <col min="10241" max="10241" width="11.875" style="32" customWidth="1"/>
    <col min="10242" max="10242" width="5.625" style="32" customWidth="1"/>
    <col min="10243" max="10243" width="6.75" style="32" customWidth="1"/>
    <col min="10244" max="10244" width="7" style="32" customWidth="1"/>
    <col min="10245" max="10245" width="5.5" style="32" customWidth="1"/>
    <col min="10246" max="10246" width="6.25" style="32" customWidth="1"/>
    <col min="10247" max="10247" width="6.75" style="32" customWidth="1"/>
    <col min="10248" max="10248" width="5.75" style="32" customWidth="1"/>
    <col min="10249" max="10249" width="6.875" style="32" customWidth="1"/>
    <col min="10250" max="10250" width="7" style="32" customWidth="1"/>
    <col min="10251" max="10251" width="5.75" style="32" customWidth="1"/>
    <col min="10252" max="10252" width="6.875" style="32" customWidth="1"/>
    <col min="10253" max="10253" width="7" style="32" customWidth="1"/>
    <col min="10254" max="10254" width="12.625" style="32" customWidth="1"/>
    <col min="10255" max="10255" width="5.75" style="32" customWidth="1"/>
    <col min="10256" max="10256" width="6.875" style="32" customWidth="1"/>
    <col min="10257" max="10257" width="7" style="32" customWidth="1"/>
    <col min="10258" max="10258" width="5.75" style="32" customWidth="1"/>
    <col min="10259" max="10259" width="6.875" style="32" customWidth="1"/>
    <col min="10260" max="10260" width="7" style="32" customWidth="1"/>
    <col min="10261" max="10261" width="5.75" style="32" customWidth="1"/>
    <col min="10262" max="10262" width="6.875" style="32" customWidth="1"/>
    <col min="10263" max="10266" width="7" style="32" customWidth="1"/>
    <col min="10267" max="10267" width="2.375" style="32" customWidth="1"/>
    <col min="10268" max="10268" width="7.625" style="32" customWidth="1"/>
    <col min="10269" max="10269" width="7" style="32" customWidth="1"/>
    <col min="10270" max="10496" width="11" style="32"/>
    <col min="10497" max="10497" width="11.875" style="32" customWidth="1"/>
    <col min="10498" max="10498" width="5.625" style="32" customWidth="1"/>
    <col min="10499" max="10499" width="6.75" style="32" customWidth="1"/>
    <col min="10500" max="10500" width="7" style="32" customWidth="1"/>
    <col min="10501" max="10501" width="5.5" style="32" customWidth="1"/>
    <col min="10502" max="10502" width="6.25" style="32" customWidth="1"/>
    <col min="10503" max="10503" width="6.75" style="32" customWidth="1"/>
    <col min="10504" max="10504" width="5.75" style="32" customWidth="1"/>
    <col min="10505" max="10505" width="6.875" style="32" customWidth="1"/>
    <col min="10506" max="10506" width="7" style="32" customWidth="1"/>
    <col min="10507" max="10507" width="5.75" style="32" customWidth="1"/>
    <col min="10508" max="10508" width="6.875" style="32" customWidth="1"/>
    <col min="10509" max="10509" width="7" style="32" customWidth="1"/>
    <col min="10510" max="10510" width="12.625" style="32" customWidth="1"/>
    <col min="10511" max="10511" width="5.75" style="32" customWidth="1"/>
    <col min="10512" max="10512" width="6.875" style="32" customWidth="1"/>
    <col min="10513" max="10513" width="7" style="32" customWidth="1"/>
    <col min="10514" max="10514" width="5.75" style="32" customWidth="1"/>
    <col min="10515" max="10515" width="6.875" style="32" customWidth="1"/>
    <col min="10516" max="10516" width="7" style="32" customWidth="1"/>
    <col min="10517" max="10517" width="5.75" style="32" customWidth="1"/>
    <col min="10518" max="10518" width="6.875" style="32" customWidth="1"/>
    <col min="10519" max="10522" width="7" style="32" customWidth="1"/>
    <col min="10523" max="10523" width="2.375" style="32" customWidth="1"/>
    <col min="10524" max="10524" width="7.625" style="32" customWidth="1"/>
    <col min="10525" max="10525" width="7" style="32" customWidth="1"/>
    <col min="10526" max="10752" width="11" style="32"/>
    <col min="10753" max="10753" width="11.875" style="32" customWidth="1"/>
    <col min="10754" max="10754" width="5.625" style="32" customWidth="1"/>
    <col min="10755" max="10755" width="6.75" style="32" customWidth="1"/>
    <col min="10756" max="10756" width="7" style="32" customWidth="1"/>
    <col min="10757" max="10757" width="5.5" style="32" customWidth="1"/>
    <col min="10758" max="10758" width="6.25" style="32" customWidth="1"/>
    <col min="10759" max="10759" width="6.75" style="32" customWidth="1"/>
    <col min="10760" max="10760" width="5.75" style="32" customWidth="1"/>
    <col min="10761" max="10761" width="6.875" style="32" customWidth="1"/>
    <col min="10762" max="10762" width="7" style="32" customWidth="1"/>
    <col min="10763" max="10763" width="5.75" style="32" customWidth="1"/>
    <col min="10764" max="10764" width="6.875" style="32" customWidth="1"/>
    <col min="10765" max="10765" width="7" style="32" customWidth="1"/>
    <col min="10766" max="10766" width="12.625" style="32" customWidth="1"/>
    <col min="10767" max="10767" width="5.75" style="32" customWidth="1"/>
    <col min="10768" max="10768" width="6.875" style="32" customWidth="1"/>
    <col min="10769" max="10769" width="7" style="32" customWidth="1"/>
    <col min="10770" max="10770" width="5.75" style="32" customWidth="1"/>
    <col min="10771" max="10771" width="6.875" style="32" customWidth="1"/>
    <col min="10772" max="10772" width="7" style="32" customWidth="1"/>
    <col min="10773" max="10773" width="5.75" style="32" customWidth="1"/>
    <col min="10774" max="10774" width="6.875" style="32" customWidth="1"/>
    <col min="10775" max="10778" width="7" style="32" customWidth="1"/>
    <col min="10779" max="10779" width="2.375" style="32" customWidth="1"/>
    <col min="10780" max="10780" width="7.625" style="32" customWidth="1"/>
    <col min="10781" max="10781" width="7" style="32" customWidth="1"/>
    <col min="10782" max="11008" width="11" style="32"/>
    <col min="11009" max="11009" width="11.875" style="32" customWidth="1"/>
    <col min="11010" max="11010" width="5.625" style="32" customWidth="1"/>
    <col min="11011" max="11011" width="6.75" style="32" customWidth="1"/>
    <col min="11012" max="11012" width="7" style="32" customWidth="1"/>
    <col min="11013" max="11013" width="5.5" style="32" customWidth="1"/>
    <col min="11014" max="11014" width="6.25" style="32" customWidth="1"/>
    <col min="11015" max="11015" width="6.75" style="32" customWidth="1"/>
    <col min="11016" max="11016" width="5.75" style="32" customWidth="1"/>
    <col min="11017" max="11017" width="6.875" style="32" customWidth="1"/>
    <col min="11018" max="11018" width="7" style="32" customWidth="1"/>
    <col min="11019" max="11019" width="5.75" style="32" customWidth="1"/>
    <col min="11020" max="11020" width="6.875" style="32" customWidth="1"/>
    <col min="11021" max="11021" width="7" style="32" customWidth="1"/>
    <col min="11022" max="11022" width="12.625" style="32" customWidth="1"/>
    <col min="11023" max="11023" width="5.75" style="32" customWidth="1"/>
    <col min="11024" max="11024" width="6.875" style="32" customWidth="1"/>
    <col min="11025" max="11025" width="7" style="32" customWidth="1"/>
    <col min="11026" max="11026" width="5.75" style="32" customWidth="1"/>
    <col min="11027" max="11027" width="6.875" style="32" customWidth="1"/>
    <col min="11028" max="11028" width="7" style="32" customWidth="1"/>
    <col min="11029" max="11029" width="5.75" style="32" customWidth="1"/>
    <col min="11030" max="11030" width="6.875" style="32" customWidth="1"/>
    <col min="11031" max="11034" width="7" style="32" customWidth="1"/>
    <col min="11035" max="11035" width="2.375" style="32" customWidth="1"/>
    <col min="11036" max="11036" width="7.625" style="32" customWidth="1"/>
    <col min="11037" max="11037" width="7" style="32" customWidth="1"/>
    <col min="11038" max="11264" width="11" style="32"/>
    <col min="11265" max="11265" width="11.875" style="32" customWidth="1"/>
    <col min="11266" max="11266" width="5.625" style="32" customWidth="1"/>
    <col min="11267" max="11267" width="6.75" style="32" customWidth="1"/>
    <col min="11268" max="11268" width="7" style="32" customWidth="1"/>
    <col min="11269" max="11269" width="5.5" style="32" customWidth="1"/>
    <col min="11270" max="11270" width="6.25" style="32" customWidth="1"/>
    <col min="11271" max="11271" width="6.75" style="32" customWidth="1"/>
    <col min="11272" max="11272" width="5.75" style="32" customWidth="1"/>
    <col min="11273" max="11273" width="6.875" style="32" customWidth="1"/>
    <col min="11274" max="11274" width="7" style="32" customWidth="1"/>
    <col min="11275" max="11275" width="5.75" style="32" customWidth="1"/>
    <col min="11276" max="11276" width="6.875" style="32" customWidth="1"/>
    <col min="11277" max="11277" width="7" style="32" customWidth="1"/>
    <col min="11278" max="11278" width="12.625" style="32" customWidth="1"/>
    <col min="11279" max="11279" width="5.75" style="32" customWidth="1"/>
    <col min="11280" max="11280" width="6.875" style="32" customWidth="1"/>
    <col min="11281" max="11281" width="7" style="32" customWidth="1"/>
    <col min="11282" max="11282" width="5.75" style="32" customWidth="1"/>
    <col min="11283" max="11283" width="6.875" style="32" customWidth="1"/>
    <col min="11284" max="11284" width="7" style="32" customWidth="1"/>
    <col min="11285" max="11285" width="5.75" style="32" customWidth="1"/>
    <col min="11286" max="11286" width="6.875" style="32" customWidth="1"/>
    <col min="11287" max="11290" width="7" style="32" customWidth="1"/>
    <col min="11291" max="11291" width="2.375" style="32" customWidth="1"/>
    <col min="11292" max="11292" width="7.625" style="32" customWidth="1"/>
    <col min="11293" max="11293" width="7" style="32" customWidth="1"/>
    <col min="11294" max="11520" width="11" style="32"/>
    <col min="11521" max="11521" width="11.875" style="32" customWidth="1"/>
    <col min="11522" max="11522" width="5.625" style="32" customWidth="1"/>
    <col min="11523" max="11523" width="6.75" style="32" customWidth="1"/>
    <col min="11524" max="11524" width="7" style="32" customWidth="1"/>
    <col min="11525" max="11525" width="5.5" style="32" customWidth="1"/>
    <col min="11526" max="11526" width="6.25" style="32" customWidth="1"/>
    <col min="11527" max="11527" width="6.75" style="32" customWidth="1"/>
    <col min="11528" max="11528" width="5.75" style="32" customWidth="1"/>
    <col min="11529" max="11529" width="6.875" style="32" customWidth="1"/>
    <col min="11530" max="11530" width="7" style="32" customWidth="1"/>
    <col min="11531" max="11531" width="5.75" style="32" customWidth="1"/>
    <col min="11532" max="11532" width="6.875" style="32" customWidth="1"/>
    <col min="11533" max="11533" width="7" style="32" customWidth="1"/>
    <col min="11534" max="11534" width="12.625" style="32" customWidth="1"/>
    <col min="11535" max="11535" width="5.75" style="32" customWidth="1"/>
    <col min="11536" max="11536" width="6.875" style="32" customWidth="1"/>
    <col min="11537" max="11537" width="7" style="32" customWidth="1"/>
    <col min="11538" max="11538" width="5.75" style="32" customWidth="1"/>
    <col min="11539" max="11539" width="6.875" style="32" customWidth="1"/>
    <col min="11540" max="11540" width="7" style="32" customWidth="1"/>
    <col min="11541" max="11541" width="5.75" style="32" customWidth="1"/>
    <col min="11542" max="11542" width="6.875" style="32" customWidth="1"/>
    <col min="11543" max="11546" width="7" style="32" customWidth="1"/>
    <col min="11547" max="11547" width="2.375" style="32" customWidth="1"/>
    <col min="11548" max="11548" width="7.625" style="32" customWidth="1"/>
    <col min="11549" max="11549" width="7" style="32" customWidth="1"/>
    <col min="11550" max="11776" width="11" style="32"/>
    <col min="11777" max="11777" width="11.875" style="32" customWidth="1"/>
    <col min="11778" max="11778" width="5.625" style="32" customWidth="1"/>
    <col min="11779" max="11779" width="6.75" style="32" customWidth="1"/>
    <col min="11780" max="11780" width="7" style="32" customWidth="1"/>
    <col min="11781" max="11781" width="5.5" style="32" customWidth="1"/>
    <col min="11782" max="11782" width="6.25" style="32" customWidth="1"/>
    <col min="11783" max="11783" width="6.75" style="32" customWidth="1"/>
    <col min="11784" max="11784" width="5.75" style="32" customWidth="1"/>
    <col min="11785" max="11785" width="6.875" style="32" customWidth="1"/>
    <col min="11786" max="11786" width="7" style="32" customWidth="1"/>
    <col min="11787" max="11787" width="5.75" style="32" customWidth="1"/>
    <col min="11788" max="11788" width="6.875" style="32" customWidth="1"/>
    <col min="11789" max="11789" width="7" style="32" customWidth="1"/>
    <col min="11790" max="11790" width="12.625" style="32" customWidth="1"/>
    <col min="11791" max="11791" width="5.75" style="32" customWidth="1"/>
    <col min="11792" max="11792" width="6.875" style="32" customWidth="1"/>
    <col min="11793" max="11793" width="7" style="32" customWidth="1"/>
    <col min="11794" max="11794" width="5.75" style="32" customWidth="1"/>
    <col min="11795" max="11795" width="6.875" style="32" customWidth="1"/>
    <col min="11796" max="11796" width="7" style="32" customWidth="1"/>
    <col min="11797" max="11797" width="5.75" style="32" customWidth="1"/>
    <col min="11798" max="11798" width="6.875" style="32" customWidth="1"/>
    <col min="11799" max="11802" width="7" style="32" customWidth="1"/>
    <col min="11803" max="11803" width="2.375" style="32" customWidth="1"/>
    <col min="11804" max="11804" width="7.625" style="32" customWidth="1"/>
    <col min="11805" max="11805" width="7" style="32" customWidth="1"/>
    <col min="11806" max="12032" width="11" style="32"/>
    <col min="12033" max="12033" width="11.875" style="32" customWidth="1"/>
    <col min="12034" max="12034" width="5.625" style="32" customWidth="1"/>
    <col min="12035" max="12035" width="6.75" style="32" customWidth="1"/>
    <col min="12036" max="12036" width="7" style="32" customWidth="1"/>
    <col min="12037" max="12037" width="5.5" style="32" customWidth="1"/>
    <col min="12038" max="12038" width="6.25" style="32" customWidth="1"/>
    <col min="12039" max="12039" width="6.75" style="32" customWidth="1"/>
    <col min="12040" max="12040" width="5.75" style="32" customWidth="1"/>
    <col min="12041" max="12041" width="6.875" style="32" customWidth="1"/>
    <col min="12042" max="12042" width="7" style="32" customWidth="1"/>
    <col min="12043" max="12043" width="5.75" style="32" customWidth="1"/>
    <col min="12044" max="12044" width="6.875" style="32" customWidth="1"/>
    <col min="12045" max="12045" width="7" style="32" customWidth="1"/>
    <col min="12046" max="12046" width="12.625" style="32" customWidth="1"/>
    <col min="12047" max="12047" width="5.75" style="32" customWidth="1"/>
    <col min="12048" max="12048" width="6.875" style="32" customWidth="1"/>
    <col min="12049" max="12049" width="7" style="32" customWidth="1"/>
    <col min="12050" max="12050" width="5.75" style="32" customWidth="1"/>
    <col min="12051" max="12051" width="6.875" style="32" customWidth="1"/>
    <col min="12052" max="12052" width="7" style="32" customWidth="1"/>
    <col min="12053" max="12053" width="5.75" style="32" customWidth="1"/>
    <col min="12054" max="12054" width="6.875" style="32" customWidth="1"/>
    <col min="12055" max="12058" width="7" style="32" customWidth="1"/>
    <col min="12059" max="12059" width="2.375" style="32" customWidth="1"/>
    <col min="12060" max="12060" width="7.625" style="32" customWidth="1"/>
    <col min="12061" max="12061" width="7" style="32" customWidth="1"/>
    <col min="12062" max="12288" width="11" style="32"/>
    <col min="12289" max="12289" width="11.875" style="32" customWidth="1"/>
    <col min="12290" max="12290" width="5.625" style="32" customWidth="1"/>
    <col min="12291" max="12291" width="6.75" style="32" customWidth="1"/>
    <col min="12292" max="12292" width="7" style="32" customWidth="1"/>
    <col min="12293" max="12293" width="5.5" style="32" customWidth="1"/>
    <col min="12294" max="12294" width="6.25" style="32" customWidth="1"/>
    <col min="12295" max="12295" width="6.75" style="32" customWidth="1"/>
    <col min="12296" max="12296" width="5.75" style="32" customWidth="1"/>
    <col min="12297" max="12297" width="6.875" style="32" customWidth="1"/>
    <col min="12298" max="12298" width="7" style="32" customWidth="1"/>
    <col min="12299" max="12299" width="5.75" style="32" customWidth="1"/>
    <col min="12300" max="12300" width="6.875" style="32" customWidth="1"/>
    <col min="12301" max="12301" width="7" style="32" customWidth="1"/>
    <col min="12302" max="12302" width="12.625" style="32" customWidth="1"/>
    <col min="12303" max="12303" width="5.75" style="32" customWidth="1"/>
    <col min="12304" max="12304" width="6.875" style="32" customWidth="1"/>
    <col min="12305" max="12305" width="7" style="32" customWidth="1"/>
    <col min="12306" max="12306" width="5.75" style="32" customWidth="1"/>
    <col min="12307" max="12307" width="6.875" style="32" customWidth="1"/>
    <col min="12308" max="12308" width="7" style="32" customWidth="1"/>
    <col min="12309" max="12309" width="5.75" style="32" customWidth="1"/>
    <col min="12310" max="12310" width="6.875" style="32" customWidth="1"/>
    <col min="12311" max="12314" width="7" style="32" customWidth="1"/>
    <col min="12315" max="12315" width="2.375" style="32" customWidth="1"/>
    <col min="12316" max="12316" width="7.625" style="32" customWidth="1"/>
    <col min="12317" max="12317" width="7" style="32" customWidth="1"/>
    <col min="12318" max="12544" width="11" style="32"/>
    <col min="12545" max="12545" width="11.875" style="32" customWidth="1"/>
    <col min="12546" max="12546" width="5.625" style="32" customWidth="1"/>
    <col min="12547" max="12547" width="6.75" style="32" customWidth="1"/>
    <col min="12548" max="12548" width="7" style="32" customWidth="1"/>
    <col min="12549" max="12549" width="5.5" style="32" customWidth="1"/>
    <col min="12550" max="12550" width="6.25" style="32" customWidth="1"/>
    <col min="12551" max="12551" width="6.75" style="32" customWidth="1"/>
    <col min="12552" max="12552" width="5.75" style="32" customWidth="1"/>
    <col min="12553" max="12553" width="6.875" style="32" customWidth="1"/>
    <col min="12554" max="12554" width="7" style="32" customWidth="1"/>
    <col min="12555" max="12555" width="5.75" style="32" customWidth="1"/>
    <col min="12556" max="12556" width="6.875" style="32" customWidth="1"/>
    <col min="12557" max="12557" width="7" style="32" customWidth="1"/>
    <col min="12558" max="12558" width="12.625" style="32" customWidth="1"/>
    <col min="12559" max="12559" width="5.75" style="32" customWidth="1"/>
    <col min="12560" max="12560" width="6.875" style="32" customWidth="1"/>
    <col min="12561" max="12561" width="7" style="32" customWidth="1"/>
    <col min="12562" max="12562" width="5.75" style="32" customWidth="1"/>
    <col min="12563" max="12563" width="6.875" style="32" customWidth="1"/>
    <col min="12564" max="12564" width="7" style="32" customWidth="1"/>
    <col min="12565" max="12565" width="5.75" style="32" customWidth="1"/>
    <col min="12566" max="12566" width="6.875" style="32" customWidth="1"/>
    <col min="12567" max="12570" width="7" style="32" customWidth="1"/>
    <col min="12571" max="12571" width="2.375" style="32" customWidth="1"/>
    <col min="12572" max="12572" width="7.625" style="32" customWidth="1"/>
    <col min="12573" max="12573" width="7" style="32" customWidth="1"/>
    <col min="12574" max="12800" width="11" style="32"/>
    <col min="12801" max="12801" width="11.875" style="32" customWidth="1"/>
    <col min="12802" max="12802" width="5.625" style="32" customWidth="1"/>
    <col min="12803" max="12803" width="6.75" style="32" customWidth="1"/>
    <col min="12804" max="12804" width="7" style="32" customWidth="1"/>
    <col min="12805" max="12805" width="5.5" style="32" customWidth="1"/>
    <col min="12806" max="12806" width="6.25" style="32" customWidth="1"/>
    <col min="12807" max="12807" width="6.75" style="32" customWidth="1"/>
    <col min="12808" max="12808" width="5.75" style="32" customWidth="1"/>
    <col min="12809" max="12809" width="6.875" style="32" customWidth="1"/>
    <col min="12810" max="12810" width="7" style="32" customWidth="1"/>
    <col min="12811" max="12811" width="5.75" style="32" customWidth="1"/>
    <col min="12812" max="12812" width="6.875" style="32" customWidth="1"/>
    <col min="12813" max="12813" width="7" style="32" customWidth="1"/>
    <col min="12814" max="12814" width="12.625" style="32" customWidth="1"/>
    <col min="12815" max="12815" width="5.75" style="32" customWidth="1"/>
    <col min="12816" max="12816" width="6.875" style="32" customWidth="1"/>
    <col min="12817" max="12817" width="7" style="32" customWidth="1"/>
    <col min="12818" max="12818" width="5.75" style="32" customWidth="1"/>
    <col min="12819" max="12819" width="6.875" style="32" customWidth="1"/>
    <col min="12820" max="12820" width="7" style="32" customWidth="1"/>
    <col min="12821" max="12821" width="5.75" style="32" customWidth="1"/>
    <col min="12822" max="12822" width="6.875" style="32" customWidth="1"/>
    <col min="12823" max="12826" width="7" style="32" customWidth="1"/>
    <col min="12827" max="12827" width="2.375" style="32" customWidth="1"/>
    <col min="12828" max="12828" width="7.625" style="32" customWidth="1"/>
    <col min="12829" max="12829" width="7" style="32" customWidth="1"/>
    <col min="12830" max="13056" width="11" style="32"/>
    <col min="13057" max="13057" width="11.875" style="32" customWidth="1"/>
    <col min="13058" max="13058" width="5.625" style="32" customWidth="1"/>
    <col min="13059" max="13059" width="6.75" style="32" customWidth="1"/>
    <col min="13060" max="13060" width="7" style="32" customWidth="1"/>
    <col min="13061" max="13061" width="5.5" style="32" customWidth="1"/>
    <col min="13062" max="13062" width="6.25" style="32" customWidth="1"/>
    <col min="13063" max="13063" width="6.75" style="32" customWidth="1"/>
    <col min="13064" max="13064" width="5.75" style="32" customWidth="1"/>
    <col min="13065" max="13065" width="6.875" style="32" customWidth="1"/>
    <col min="13066" max="13066" width="7" style="32" customWidth="1"/>
    <col min="13067" max="13067" width="5.75" style="32" customWidth="1"/>
    <col min="13068" max="13068" width="6.875" style="32" customWidth="1"/>
    <col min="13069" max="13069" width="7" style="32" customWidth="1"/>
    <col min="13070" max="13070" width="12.625" style="32" customWidth="1"/>
    <col min="13071" max="13071" width="5.75" style="32" customWidth="1"/>
    <col min="13072" max="13072" width="6.875" style="32" customWidth="1"/>
    <col min="13073" max="13073" width="7" style="32" customWidth="1"/>
    <col min="13074" max="13074" width="5.75" style="32" customWidth="1"/>
    <col min="13075" max="13075" width="6.875" style="32" customWidth="1"/>
    <col min="13076" max="13076" width="7" style="32" customWidth="1"/>
    <col min="13077" max="13077" width="5.75" style="32" customWidth="1"/>
    <col min="13078" max="13078" width="6.875" style="32" customWidth="1"/>
    <col min="13079" max="13082" width="7" style="32" customWidth="1"/>
    <col min="13083" max="13083" width="2.375" style="32" customWidth="1"/>
    <col min="13084" max="13084" width="7.625" style="32" customWidth="1"/>
    <col min="13085" max="13085" width="7" style="32" customWidth="1"/>
    <col min="13086" max="13312" width="11" style="32"/>
    <col min="13313" max="13313" width="11.875" style="32" customWidth="1"/>
    <col min="13314" max="13314" width="5.625" style="32" customWidth="1"/>
    <col min="13315" max="13315" width="6.75" style="32" customWidth="1"/>
    <col min="13316" max="13316" width="7" style="32" customWidth="1"/>
    <col min="13317" max="13317" width="5.5" style="32" customWidth="1"/>
    <col min="13318" max="13318" width="6.25" style="32" customWidth="1"/>
    <col min="13319" max="13319" width="6.75" style="32" customWidth="1"/>
    <col min="13320" max="13320" width="5.75" style="32" customWidth="1"/>
    <col min="13321" max="13321" width="6.875" style="32" customWidth="1"/>
    <col min="13322" max="13322" width="7" style="32" customWidth="1"/>
    <col min="13323" max="13323" width="5.75" style="32" customWidth="1"/>
    <col min="13324" max="13324" width="6.875" style="32" customWidth="1"/>
    <col min="13325" max="13325" width="7" style="32" customWidth="1"/>
    <col min="13326" max="13326" width="12.625" style="32" customWidth="1"/>
    <col min="13327" max="13327" width="5.75" style="32" customWidth="1"/>
    <col min="13328" max="13328" width="6.875" style="32" customWidth="1"/>
    <col min="13329" max="13329" width="7" style="32" customWidth="1"/>
    <col min="13330" max="13330" width="5.75" style="32" customWidth="1"/>
    <col min="13331" max="13331" width="6.875" style="32" customWidth="1"/>
    <col min="13332" max="13332" width="7" style="32" customWidth="1"/>
    <col min="13333" max="13333" width="5.75" style="32" customWidth="1"/>
    <col min="13334" max="13334" width="6.875" style="32" customWidth="1"/>
    <col min="13335" max="13338" width="7" style="32" customWidth="1"/>
    <col min="13339" max="13339" width="2.375" style="32" customWidth="1"/>
    <col min="13340" max="13340" width="7.625" style="32" customWidth="1"/>
    <col min="13341" max="13341" width="7" style="32" customWidth="1"/>
    <col min="13342" max="13568" width="11" style="32"/>
    <col min="13569" max="13569" width="11.875" style="32" customWidth="1"/>
    <col min="13570" max="13570" width="5.625" style="32" customWidth="1"/>
    <col min="13571" max="13571" width="6.75" style="32" customWidth="1"/>
    <col min="13572" max="13572" width="7" style="32" customWidth="1"/>
    <col min="13573" max="13573" width="5.5" style="32" customWidth="1"/>
    <col min="13574" max="13574" width="6.25" style="32" customWidth="1"/>
    <col min="13575" max="13575" width="6.75" style="32" customWidth="1"/>
    <col min="13576" max="13576" width="5.75" style="32" customWidth="1"/>
    <col min="13577" max="13577" width="6.875" style="32" customWidth="1"/>
    <col min="13578" max="13578" width="7" style="32" customWidth="1"/>
    <col min="13579" max="13579" width="5.75" style="32" customWidth="1"/>
    <col min="13580" max="13580" width="6.875" style="32" customWidth="1"/>
    <col min="13581" max="13581" width="7" style="32" customWidth="1"/>
    <col min="13582" max="13582" width="12.625" style="32" customWidth="1"/>
    <col min="13583" max="13583" width="5.75" style="32" customWidth="1"/>
    <col min="13584" max="13584" width="6.875" style="32" customWidth="1"/>
    <col min="13585" max="13585" width="7" style="32" customWidth="1"/>
    <col min="13586" max="13586" width="5.75" style="32" customWidth="1"/>
    <col min="13587" max="13587" width="6.875" style="32" customWidth="1"/>
    <col min="13588" max="13588" width="7" style="32" customWidth="1"/>
    <col min="13589" max="13589" width="5.75" style="32" customWidth="1"/>
    <col min="13590" max="13590" width="6.875" style="32" customWidth="1"/>
    <col min="13591" max="13594" width="7" style="32" customWidth="1"/>
    <col min="13595" max="13595" width="2.375" style="32" customWidth="1"/>
    <col min="13596" max="13596" width="7.625" style="32" customWidth="1"/>
    <col min="13597" max="13597" width="7" style="32" customWidth="1"/>
    <col min="13598" max="13824" width="11" style="32"/>
    <col min="13825" max="13825" width="11.875" style="32" customWidth="1"/>
    <col min="13826" max="13826" width="5.625" style="32" customWidth="1"/>
    <col min="13827" max="13827" width="6.75" style="32" customWidth="1"/>
    <col min="13828" max="13828" width="7" style="32" customWidth="1"/>
    <col min="13829" max="13829" width="5.5" style="32" customWidth="1"/>
    <col min="13830" max="13830" width="6.25" style="32" customWidth="1"/>
    <col min="13831" max="13831" width="6.75" style="32" customWidth="1"/>
    <col min="13832" max="13832" width="5.75" style="32" customWidth="1"/>
    <col min="13833" max="13833" width="6.875" style="32" customWidth="1"/>
    <col min="13834" max="13834" width="7" style="32" customWidth="1"/>
    <col min="13835" max="13835" width="5.75" style="32" customWidth="1"/>
    <col min="13836" max="13836" width="6.875" style="32" customWidth="1"/>
    <col min="13837" max="13837" width="7" style="32" customWidth="1"/>
    <col min="13838" max="13838" width="12.625" style="32" customWidth="1"/>
    <col min="13839" max="13839" width="5.75" style="32" customWidth="1"/>
    <col min="13840" max="13840" width="6.875" style="32" customWidth="1"/>
    <col min="13841" max="13841" width="7" style="32" customWidth="1"/>
    <col min="13842" max="13842" width="5.75" style="32" customWidth="1"/>
    <col min="13843" max="13843" width="6.875" style="32" customWidth="1"/>
    <col min="13844" max="13844" width="7" style="32" customWidth="1"/>
    <col min="13845" max="13845" width="5.75" style="32" customWidth="1"/>
    <col min="13846" max="13846" width="6.875" style="32" customWidth="1"/>
    <col min="13847" max="13850" width="7" style="32" customWidth="1"/>
    <col min="13851" max="13851" width="2.375" style="32" customWidth="1"/>
    <col min="13852" max="13852" width="7.625" style="32" customWidth="1"/>
    <col min="13853" max="13853" width="7" style="32" customWidth="1"/>
    <col min="13854" max="14080" width="11" style="32"/>
    <col min="14081" max="14081" width="11.875" style="32" customWidth="1"/>
    <col min="14082" max="14082" width="5.625" style="32" customWidth="1"/>
    <col min="14083" max="14083" width="6.75" style="32" customWidth="1"/>
    <col min="14084" max="14084" width="7" style="32" customWidth="1"/>
    <col min="14085" max="14085" width="5.5" style="32" customWidth="1"/>
    <col min="14086" max="14086" width="6.25" style="32" customWidth="1"/>
    <col min="14087" max="14087" width="6.75" style="32" customWidth="1"/>
    <col min="14088" max="14088" width="5.75" style="32" customWidth="1"/>
    <col min="14089" max="14089" width="6.875" style="32" customWidth="1"/>
    <col min="14090" max="14090" width="7" style="32" customWidth="1"/>
    <col min="14091" max="14091" width="5.75" style="32" customWidth="1"/>
    <col min="14092" max="14092" width="6.875" style="32" customWidth="1"/>
    <col min="14093" max="14093" width="7" style="32" customWidth="1"/>
    <col min="14094" max="14094" width="12.625" style="32" customWidth="1"/>
    <col min="14095" max="14095" width="5.75" style="32" customWidth="1"/>
    <col min="14096" max="14096" width="6.875" style="32" customWidth="1"/>
    <col min="14097" max="14097" width="7" style="32" customWidth="1"/>
    <col min="14098" max="14098" width="5.75" style="32" customWidth="1"/>
    <col min="14099" max="14099" width="6.875" style="32" customWidth="1"/>
    <col min="14100" max="14100" width="7" style="32" customWidth="1"/>
    <col min="14101" max="14101" width="5.75" style="32" customWidth="1"/>
    <col min="14102" max="14102" width="6.875" style="32" customWidth="1"/>
    <col min="14103" max="14106" width="7" style="32" customWidth="1"/>
    <col min="14107" max="14107" width="2.375" style="32" customWidth="1"/>
    <col min="14108" max="14108" width="7.625" style="32" customWidth="1"/>
    <col min="14109" max="14109" width="7" style="32" customWidth="1"/>
    <col min="14110" max="14336" width="11" style="32"/>
    <col min="14337" max="14337" width="11.875" style="32" customWidth="1"/>
    <col min="14338" max="14338" width="5.625" style="32" customWidth="1"/>
    <col min="14339" max="14339" width="6.75" style="32" customWidth="1"/>
    <col min="14340" max="14340" width="7" style="32" customWidth="1"/>
    <col min="14341" max="14341" width="5.5" style="32" customWidth="1"/>
    <col min="14342" max="14342" width="6.25" style="32" customWidth="1"/>
    <col min="14343" max="14343" width="6.75" style="32" customWidth="1"/>
    <col min="14344" max="14344" width="5.75" style="32" customWidth="1"/>
    <col min="14345" max="14345" width="6.875" style="32" customWidth="1"/>
    <col min="14346" max="14346" width="7" style="32" customWidth="1"/>
    <col min="14347" max="14347" width="5.75" style="32" customWidth="1"/>
    <col min="14348" max="14348" width="6.875" style="32" customWidth="1"/>
    <col min="14349" max="14349" width="7" style="32" customWidth="1"/>
    <col min="14350" max="14350" width="12.625" style="32" customWidth="1"/>
    <col min="14351" max="14351" width="5.75" style="32" customWidth="1"/>
    <col min="14352" max="14352" width="6.875" style="32" customWidth="1"/>
    <col min="14353" max="14353" width="7" style="32" customWidth="1"/>
    <col min="14354" max="14354" width="5.75" style="32" customWidth="1"/>
    <col min="14355" max="14355" width="6.875" style="32" customWidth="1"/>
    <col min="14356" max="14356" width="7" style="32" customWidth="1"/>
    <col min="14357" max="14357" width="5.75" style="32" customWidth="1"/>
    <col min="14358" max="14358" width="6.875" style="32" customWidth="1"/>
    <col min="14359" max="14362" width="7" style="32" customWidth="1"/>
    <col min="14363" max="14363" width="2.375" style="32" customWidth="1"/>
    <col min="14364" max="14364" width="7.625" style="32" customWidth="1"/>
    <col min="14365" max="14365" width="7" style="32" customWidth="1"/>
    <col min="14366" max="14592" width="11" style="32"/>
    <col min="14593" max="14593" width="11.875" style="32" customWidth="1"/>
    <col min="14594" max="14594" width="5.625" style="32" customWidth="1"/>
    <col min="14595" max="14595" width="6.75" style="32" customWidth="1"/>
    <col min="14596" max="14596" width="7" style="32" customWidth="1"/>
    <col min="14597" max="14597" width="5.5" style="32" customWidth="1"/>
    <col min="14598" max="14598" width="6.25" style="32" customWidth="1"/>
    <col min="14599" max="14599" width="6.75" style="32" customWidth="1"/>
    <col min="14600" max="14600" width="5.75" style="32" customWidth="1"/>
    <col min="14601" max="14601" width="6.875" style="32" customWidth="1"/>
    <col min="14602" max="14602" width="7" style="32" customWidth="1"/>
    <col min="14603" max="14603" width="5.75" style="32" customWidth="1"/>
    <col min="14604" max="14604" width="6.875" style="32" customWidth="1"/>
    <col min="14605" max="14605" width="7" style="32" customWidth="1"/>
    <col min="14606" max="14606" width="12.625" style="32" customWidth="1"/>
    <col min="14607" max="14607" width="5.75" style="32" customWidth="1"/>
    <col min="14608" max="14608" width="6.875" style="32" customWidth="1"/>
    <col min="14609" max="14609" width="7" style="32" customWidth="1"/>
    <col min="14610" max="14610" width="5.75" style="32" customWidth="1"/>
    <col min="14611" max="14611" width="6.875" style="32" customWidth="1"/>
    <col min="14612" max="14612" width="7" style="32" customWidth="1"/>
    <col min="14613" max="14613" width="5.75" style="32" customWidth="1"/>
    <col min="14614" max="14614" width="6.875" style="32" customWidth="1"/>
    <col min="14615" max="14618" width="7" style="32" customWidth="1"/>
    <col min="14619" max="14619" width="2.375" style="32" customWidth="1"/>
    <col min="14620" max="14620" width="7.625" style="32" customWidth="1"/>
    <col min="14621" max="14621" width="7" style="32" customWidth="1"/>
    <col min="14622" max="14848" width="11" style="32"/>
    <col min="14849" max="14849" width="11.875" style="32" customWidth="1"/>
    <col min="14850" max="14850" width="5.625" style="32" customWidth="1"/>
    <col min="14851" max="14851" width="6.75" style="32" customWidth="1"/>
    <col min="14852" max="14852" width="7" style="32" customWidth="1"/>
    <col min="14853" max="14853" width="5.5" style="32" customWidth="1"/>
    <col min="14854" max="14854" width="6.25" style="32" customWidth="1"/>
    <col min="14855" max="14855" width="6.75" style="32" customWidth="1"/>
    <col min="14856" max="14856" width="5.75" style="32" customWidth="1"/>
    <col min="14857" max="14857" width="6.875" style="32" customWidth="1"/>
    <col min="14858" max="14858" width="7" style="32" customWidth="1"/>
    <col min="14859" max="14859" width="5.75" style="32" customWidth="1"/>
    <col min="14860" max="14860" width="6.875" style="32" customWidth="1"/>
    <col min="14861" max="14861" width="7" style="32" customWidth="1"/>
    <col min="14862" max="14862" width="12.625" style="32" customWidth="1"/>
    <col min="14863" max="14863" width="5.75" style="32" customWidth="1"/>
    <col min="14864" max="14864" width="6.875" style="32" customWidth="1"/>
    <col min="14865" max="14865" width="7" style="32" customWidth="1"/>
    <col min="14866" max="14866" width="5.75" style="32" customWidth="1"/>
    <col min="14867" max="14867" width="6.875" style="32" customWidth="1"/>
    <col min="14868" max="14868" width="7" style="32" customWidth="1"/>
    <col min="14869" max="14869" width="5.75" style="32" customWidth="1"/>
    <col min="14870" max="14870" width="6.875" style="32" customWidth="1"/>
    <col min="14871" max="14874" width="7" style="32" customWidth="1"/>
    <col min="14875" max="14875" width="2.375" style="32" customWidth="1"/>
    <col min="14876" max="14876" width="7.625" style="32" customWidth="1"/>
    <col min="14877" max="14877" width="7" style="32" customWidth="1"/>
    <col min="14878" max="15104" width="11" style="32"/>
    <col min="15105" max="15105" width="11.875" style="32" customWidth="1"/>
    <col min="15106" max="15106" width="5.625" style="32" customWidth="1"/>
    <col min="15107" max="15107" width="6.75" style="32" customWidth="1"/>
    <col min="15108" max="15108" width="7" style="32" customWidth="1"/>
    <col min="15109" max="15109" width="5.5" style="32" customWidth="1"/>
    <col min="15110" max="15110" width="6.25" style="32" customWidth="1"/>
    <col min="15111" max="15111" width="6.75" style="32" customWidth="1"/>
    <col min="15112" max="15112" width="5.75" style="32" customWidth="1"/>
    <col min="15113" max="15113" width="6.875" style="32" customWidth="1"/>
    <col min="15114" max="15114" width="7" style="32" customWidth="1"/>
    <col min="15115" max="15115" width="5.75" style="32" customWidth="1"/>
    <col min="15116" max="15116" width="6.875" style="32" customWidth="1"/>
    <col min="15117" max="15117" width="7" style="32" customWidth="1"/>
    <col min="15118" max="15118" width="12.625" style="32" customWidth="1"/>
    <col min="15119" max="15119" width="5.75" style="32" customWidth="1"/>
    <col min="15120" max="15120" width="6.875" style="32" customWidth="1"/>
    <col min="15121" max="15121" width="7" style="32" customWidth="1"/>
    <col min="15122" max="15122" width="5.75" style="32" customWidth="1"/>
    <col min="15123" max="15123" width="6.875" style="32" customWidth="1"/>
    <col min="15124" max="15124" width="7" style="32" customWidth="1"/>
    <col min="15125" max="15125" width="5.75" style="32" customWidth="1"/>
    <col min="15126" max="15126" width="6.875" style="32" customWidth="1"/>
    <col min="15127" max="15130" width="7" style="32" customWidth="1"/>
    <col min="15131" max="15131" width="2.375" style="32" customWidth="1"/>
    <col min="15132" max="15132" width="7.625" style="32" customWidth="1"/>
    <col min="15133" max="15133" width="7" style="32" customWidth="1"/>
    <col min="15134" max="15360" width="11" style="32"/>
    <col min="15361" max="15361" width="11.875" style="32" customWidth="1"/>
    <col min="15362" max="15362" width="5.625" style="32" customWidth="1"/>
    <col min="15363" max="15363" width="6.75" style="32" customWidth="1"/>
    <col min="15364" max="15364" width="7" style="32" customWidth="1"/>
    <col min="15365" max="15365" width="5.5" style="32" customWidth="1"/>
    <col min="15366" max="15366" width="6.25" style="32" customWidth="1"/>
    <col min="15367" max="15367" width="6.75" style="32" customWidth="1"/>
    <col min="15368" max="15368" width="5.75" style="32" customWidth="1"/>
    <col min="15369" max="15369" width="6.875" style="32" customWidth="1"/>
    <col min="15370" max="15370" width="7" style="32" customWidth="1"/>
    <col min="15371" max="15371" width="5.75" style="32" customWidth="1"/>
    <col min="15372" max="15372" width="6.875" style="32" customWidth="1"/>
    <col min="15373" max="15373" width="7" style="32" customWidth="1"/>
    <col min="15374" max="15374" width="12.625" style="32" customWidth="1"/>
    <col min="15375" max="15375" width="5.75" style="32" customWidth="1"/>
    <col min="15376" max="15376" width="6.875" style="32" customWidth="1"/>
    <col min="15377" max="15377" width="7" style="32" customWidth="1"/>
    <col min="15378" max="15378" width="5.75" style="32" customWidth="1"/>
    <col min="15379" max="15379" width="6.875" style="32" customWidth="1"/>
    <col min="15380" max="15380" width="7" style="32" customWidth="1"/>
    <col min="15381" max="15381" width="5.75" style="32" customWidth="1"/>
    <col min="15382" max="15382" width="6.875" style="32" customWidth="1"/>
    <col min="15383" max="15386" width="7" style="32" customWidth="1"/>
    <col min="15387" max="15387" width="2.375" style="32" customWidth="1"/>
    <col min="15388" max="15388" width="7.625" style="32" customWidth="1"/>
    <col min="15389" max="15389" width="7" style="32" customWidth="1"/>
    <col min="15390" max="15616" width="11" style="32"/>
    <col min="15617" max="15617" width="11.875" style="32" customWidth="1"/>
    <col min="15618" max="15618" width="5.625" style="32" customWidth="1"/>
    <col min="15619" max="15619" width="6.75" style="32" customWidth="1"/>
    <col min="15620" max="15620" width="7" style="32" customWidth="1"/>
    <col min="15621" max="15621" width="5.5" style="32" customWidth="1"/>
    <col min="15622" max="15622" width="6.25" style="32" customWidth="1"/>
    <col min="15623" max="15623" width="6.75" style="32" customWidth="1"/>
    <col min="15624" max="15624" width="5.75" style="32" customWidth="1"/>
    <col min="15625" max="15625" width="6.875" style="32" customWidth="1"/>
    <col min="15626" max="15626" width="7" style="32" customWidth="1"/>
    <col min="15627" max="15627" width="5.75" style="32" customWidth="1"/>
    <col min="15628" max="15628" width="6.875" style="32" customWidth="1"/>
    <col min="15629" max="15629" width="7" style="32" customWidth="1"/>
    <col min="15630" max="15630" width="12.625" style="32" customWidth="1"/>
    <col min="15631" max="15631" width="5.75" style="32" customWidth="1"/>
    <col min="15632" max="15632" width="6.875" style="32" customWidth="1"/>
    <col min="15633" max="15633" width="7" style="32" customWidth="1"/>
    <col min="15634" max="15634" width="5.75" style="32" customWidth="1"/>
    <col min="15635" max="15635" width="6.875" style="32" customWidth="1"/>
    <col min="15636" max="15636" width="7" style="32" customWidth="1"/>
    <col min="15637" max="15637" width="5.75" style="32" customWidth="1"/>
    <col min="15638" max="15638" width="6.875" style="32" customWidth="1"/>
    <col min="15639" max="15642" width="7" style="32" customWidth="1"/>
    <col min="15643" max="15643" width="2.375" style="32" customWidth="1"/>
    <col min="15644" max="15644" width="7.625" style="32" customWidth="1"/>
    <col min="15645" max="15645" width="7" style="32" customWidth="1"/>
    <col min="15646" max="15872" width="11" style="32"/>
    <col min="15873" max="15873" width="11.875" style="32" customWidth="1"/>
    <col min="15874" max="15874" width="5.625" style="32" customWidth="1"/>
    <col min="15875" max="15875" width="6.75" style="32" customWidth="1"/>
    <col min="15876" max="15876" width="7" style="32" customWidth="1"/>
    <col min="15877" max="15877" width="5.5" style="32" customWidth="1"/>
    <col min="15878" max="15878" width="6.25" style="32" customWidth="1"/>
    <col min="15879" max="15879" width="6.75" style="32" customWidth="1"/>
    <col min="15880" max="15880" width="5.75" style="32" customWidth="1"/>
    <col min="15881" max="15881" width="6.875" style="32" customWidth="1"/>
    <col min="15882" max="15882" width="7" style="32" customWidth="1"/>
    <col min="15883" max="15883" width="5.75" style="32" customWidth="1"/>
    <col min="15884" max="15884" width="6.875" style="32" customWidth="1"/>
    <col min="15885" max="15885" width="7" style="32" customWidth="1"/>
    <col min="15886" max="15886" width="12.625" style="32" customWidth="1"/>
    <col min="15887" max="15887" width="5.75" style="32" customWidth="1"/>
    <col min="15888" max="15888" width="6.875" style="32" customWidth="1"/>
    <col min="15889" max="15889" width="7" style="32" customWidth="1"/>
    <col min="15890" max="15890" width="5.75" style="32" customWidth="1"/>
    <col min="15891" max="15891" width="6.875" style="32" customWidth="1"/>
    <col min="15892" max="15892" width="7" style="32" customWidth="1"/>
    <col min="15893" max="15893" width="5.75" style="32" customWidth="1"/>
    <col min="15894" max="15894" width="6.875" style="32" customWidth="1"/>
    <col min="15895" max="15898" width="7" style="32" customWidth="1"/>
    <col min="15899" max="15899" width="2.375" style="32" customWidth="1"/>
    <col min="15900" max="15900" width="7.625" style="32" customWidth="1"/>
    <col min="15901" max="15901" width="7" style="32" customWidth="1"/>
    <col min="15902" max="16128" width="11" style="32"/>
    <col min="16129" max="16129" width="11.875" style="32" customWidth="1"/>
    <col min="16130" max="16130" width="5.625" style="32" customWidth="1"/>
    <col min="16131" max="16131" width="6.75" style="32" customWidth="1"/>
    <col min="16132" max="16132" width="7" style="32" customWidth="1"/>
    <col min="16133" max="16133" width="5.5" style="32" customWidth="1"/>
    <col min="16134" max="16134" width="6.25" style="32" customWidth="1"/>
    <col min="16135" max="16135" width="6.75" style="32" customWidth="1"/>
    <col min="16136" max="16136" width="5.75" style="32" customWidth="1"/>
    <col min="16137" max="16137" width="6.875" style="32" customWidth="1"/>
    <col min="16138" max="16138" width="7" style="32" customWidth="1"/>
    <col min="16139" max="16139" width="5.75" style="32" customWidth="1"/>
    <col min="16140" max="16140" width="6.875" style="32" customWidth="1"/>
    <col min="16141" max="16141" width="7" style="32" customWidth="1"/>
    <col min="16142" max="16142" width="12.625" style="32" customWidth="1"/>
    <col min="16143" max="16143" width="5.75" style="32" customWidth="1"/>
    <col min="16144" max="16144" width="6.875" style="32" customWidth="1"/>
    <col min="16145" max="16145" width="7" style="32" customWidth="1"/>
    <col min="16146" max="16146" width="5.75" style="32" customWidth="1"/>
    <col min="16147" max="16147" width="6.875" style="32" customWidth="1"/>
    <col min="16148" max="16148" width="7" style="32" customWidth="1"/>
    <col min="16149" max="16149" width="5.75" style="32" customWidth="1"/>
    <col min="16150" max="16150" width="6.875" style="32" customWidth="1"/>
    <col min="16151" max="16154" width="7" style="32" customWidth="1"/>
    <col min="16155" max="16155" width="2.375" style="32" customWidth="1"/>
    <col min="16156" max="16156" width="7.625" style="32" customWidth="1"/>
    <col min="16157" max="16157" width="7" style="32" customWidth="1"/>
    <col min="16158" max="16384" width="11" style="32"/>
  </cols>
  <sheetData>
    <row r="1" spans="1:32" s="4" customFormat="1" ht="44.25" customHeight="1" thickBot="1" x14ac:dyDescent="0.25">
      <c r="A1" s="1" t="str">
        <f>"Tabelle 8.3: Kurse, Unterrichtsstunden und Belegungen nach Ländern und Programmbereichen " &amp;[1]Hilfswerte!B1&amp; " - Berufsbezogene Kurse"</f>
        <v>Tabelle 8.3: Kurse, Unterrichtsstunden und Belegungen nach Ländern und Programmbereichen 2023 - Berufsbezogene Kurse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tr">
        <f>"noch Tabelle 8.3: Kurse, Unterrichtsstunden und  Belegungen nach Ländern und Programmbereichen " &amp;[1]Hilfswerte!B1&amp; " - Berufsbezogene Kurse"</f>
        <v>noch Tabelle 8.3: Kurse, Unterrichtsstunden und  Belegungen nach Ländern und Programmbereichen 2023 - Berufsbezogene Kurse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3"/>
      <c r="AC1" s="3"/>
    </row>
    <row r="2" spans="1:32" s="4" customFormat="1" ht="14.25" customHeight="1" x14ac:dyDescent="0.2">
      <c r="A2" s="5" t="s">
        <v>0</v>
      </c>
      <c r="B2" s="6" t="s">
        <v>50</v>
      </c>
      <c r="C2" s="7"/>
      <c r="D2" s="95"/>
      <c r="E2" s="9" t="s">
        <v>2</v>
      </c>
      <c r="F2" s="9"/>
      <c r="G2" s="9"/>
      <c r="H2" s="9"/>
      <c r="I2" s="9"/>
      <c r="J2" s="9"/>
      <c r="K2" s="9"/>
      <c r="L2" s="9"/>
      <c r="M2" s="10"/>
      <c r="N2" s="11" t="s">
        <v>0</v>
      </c>
      <c r="O2" s="6" t="s">
        <v>2</v>
      </c>
      <c r="P2" s="7"/>
      <c r="Q2" s="7"/>
      <c r="R2" s="7"/>
      <c r="S2" s="7"/>
      <c r="T2" s="7"/>
      <c r="U2" s="7"/>
      <c r="V2" s="7"/>
      <c r="W2" s="7"/>
      <c r="X2" s="7"/>
      <c r="Y2" s="7"/>
      <c r="Z2" s="12"/>
      <c r="AA2" s="13"/>
    </row>
    <row r="3" spans="1:32" s="25" customFormat="1" ht="39.75" customHeight="1" x14ac:dyDescent="0.2">
      <c r="A3" s="14"/>
      <c r="B3" s="15"/>
      <c r="C3" s="16"/>
      <c r="D3" s="97"/>
      <c r="E3" s="18" t="s">
        <v>3</v>
      </c>
      <c r="F3" s="18"/>
      <c r="G3" s="19"/>
      <c r="H3" s="17" t="s">
        <v>4</v>
      </c>
      <c r="I3" s="18"/>
      <c r="J3" s="19"/>
      <c r="K3" s="17" t="s">
        <v>5</v>
      </c>
      <c r="L3" s="18"/>
      <c r="M3" s="19"/>
      <c r="N3" s="119"/>
      <c r="O3" s="21" t="s">
        <v>6</v>
      </c>
      <c r="P3" s="21"/>
      <c r="Q3" s="21"/>
      <c r="R3" s="21" t="s">
        <v>7</v>
      </c>
      <c r="S3" s="21"/>
      <c r="T3" s="21"/>
      <c r="U3" s="21" t="s">
        <v>48</v>
      </c>
      <c r="V3" s="21"/>
      <c r="W3" s="17"/>
      <c r="X3" s="17" t="s">
        <v>9</v>
      </c>
      <c r="Y3" s="18"/>
      <c r="Z3" s="22"/>
      <c r="AA3" s="23"/>
      <c r="AB3" s="24"/>
      <c r="AC3" s="24"/>
      <c r="AD3" s="24"/>
      <c r="AE3" s="24"/>
      <c r="AF3" s="24"/>
    </row>
    <row r="4" spans="1:32" ht="33.75" x14ac:dyDescent="0.2">
      <c r="A4" s="26"/>
      <c r="B4" s="28" t="s">
        <v>10</v>
      </c>
      <c r="C4" s="27" t="s">
        <v>49</v>
      </c>
      <c r="D4" s="28" t="s">
        <v>12</v>
      </c>
      <c r="E4" s="122" t="s">
        <v>10</v>
      </c>
      <c r="F4" s="27" t="s">
        <v>49</v>
      </c>
      <c r="G4" s="28" t="s">
        <v>12</v>
      </c>
      <c r="H4" s="27" t="s">
        <v>10</v>
      </c>
      <c r="I4" s="27" t="s">
        <v>49</v>
      </c>
      <c r="J4" s="28" t="s">
        <v>12</v>
      </c>
      <c r="K4" s="27" t="s">
        <v>10</v>
      </c>
      <c r="L4" s="27" t="s">
        <v>49</v>
      </c>
      <c r="M4" s="28" t="s">
        <v>12</v>
      </c>
      <c r="N4" s="120"/>
      <c r="O4" s="27" t="s">
        <v>10</v>
      </c>
      <c r="P4" s="27" t="s">
        <v>49</v>
      </c>
      <c r="Q4" s="28" t="s">
        <v>12</v>
      </c>
      <c r="R4" s="27" t="s">
        <v>10</v>
      </c>
      <c r="S4" s="27" t="s">
        <v>49</v>
      </c>
      <c r="T4" s="28" t="s">
        <v>12</v>
      </c>
      <c r="U4" s="27" t="s">
        <v>10</v>
      </c>
      <c r="V4" s="27" t="s">
        <v>49</v>
      </c>
      <c r="W4" s="27" t="s">
        <v>12</v>
      </c>
      <c r="X4" s="27" t="s">
        <v>10</v>
      </c>
      <c r="Y4" s="27" t="s">
        <v>49</v>
      </c>
      <c r="Z4" s="30" t="s">
        <v>12</v>
      </c>
      <c r="AB4" s="24"/>
      <c r="AC4" s="24"/>
      <c r="AD4" s="24"/>
      <c r="AE4" s="24"/>
      <c r="AF4" s="24"/>
    </row>
    <row r="5" spans="1:32" s="40" customFormat="1" ht="12.75" customHeight="1" x14ac:dyDescent="0.2">
      <c r="A5" s="33" t="s">
        <v>13</v>
      </c>
      <c r="B5" s="34">
        <v>29715</v>
      </c>
      <c r="C5" s="34">
        <v>687808</v>
      </c>
      <c r="D5" s="37">
        <v>279807</v>
      </c>
      <c r="E5" s="34">
        <v>706</v>
      </c>
      <c r="F5" s="34">
        <v>7640</v>
      </c>
      <c r="G5" s="37">
        <v>7832</v>
      </c>
      <c r="H5" s="34">
        <v>860</v>
      </c>
      <c r="I5" s="34">
        <v>18169</v>
      </c>
      <c r="J5" s="37">
        <v>7219</v>
      </c>
      <c r="K5" s="34">
        <v>17901</v>
      </c>
      <c r="L5" s="34">
        <v>266797</v>
      </c>
      <c r="M5" s="37">
        <v>185180</v>
      </c>
      <c r="N5" s="36" t="s">
        <v>13</v>
      </c>
      <c r="O5" s="34">
        <v>5105</v>
      </c>
      <c r="P5" s="34">
        <v>279763</v>
      </c>
      <c r="Q5" s="37">
        <v>44326</v>
      </c>
      <c r="R5" s="34">
        <v>4869</v>
      </c>
      <c r="S5" s="34">
        <v>89370</v>
      </c>
      <c r="T5" s="37">
        <v>33235</v>
      </c>
      <c r="U5" s="34">
        <v>111</v>
      </c>
      <c r="V5" s="34">
        <v>14596</v>
      </c>
      <c r="W5" s="37">
        <v>842</v>
      </c>
      <c r="X5" s="34">
        <v>163</v>
      </c>
      <c r="Y5" s="34">
        <v>11473</v>
      </c>
      <c r="Z5" s="38">
        <v>1173</v>
      </c>
      <c r="AA5" s="39"/>
      <c r="AB5" s="24"/>
      <c r="AC5" s="24"/>
      <c r="AD5" s="24"/>
      <c r="AE5" s="24"/>
      <c r="AF5" s="24"/>
    </row>
    <row r="6" spans="1:32" s="40" customFormat="1" ht="12.75" customHeight="1" x14ac:dyDescent="0.2">
      <c r="A6" s="41"/>
      <c r="B6" s="42">
        <v>1</v>
      </c>
      <c r="C6" s="43">
        <v>1</v>
      </c>
      <c r="D6" s="43">
        <v>1</v>
      </c>
      <c r="E6" s="44">
        <v>2.376E-2</v>
      </c>
      <c r="F6" s="45">
        <v>1.111E-2</v>
      </c>
      <c r="G6" s="45">
        <v>2.7990000000000001E-2</v>
      </c>
      <c r="H6" s="44">
        <v>2.894E-2</v>
      </c>
      <c r="I6" s="45">
        <v>2.6419999999999999E-2</v>
      </c>
      <c r="J6" s="45">
        <v>2.58E-2</v>
      </c>
      <c r="K6" s="44">
        <v>0.60241999999999996</v>
      </c>
      <c r="L6" s="45">
        <v>0.38789000000000001</v>
      </c>
      <c r="M6" s="46">
        <v>0.66181000000000001</v>
      </c>
      <c r="N6" s="47"/>
      <c r="O6" s="44">
        <v>0.17180000000000001</v>
      </c>
      <c r="P6" s="45">
        <v>0.40675</v>
      </c>
      <c r="Q6" s="45">
        <v>0.15842000000000001</v>
      </c>
      <c r="R6" s="44">
        <v>0.16386000000000001</v>
      </c>
      <c r="S6" s="45">
        <v>0.12992999999999999</v>
      </c>
      <c r="T6" s="45">
        <v>0.11878</v>
      </c>
      <c r="U6" s="44">
        <v>3.7399999999999998E-3</v>
      </c>
      <c r="V6" s="45">
        <v>2.1219999999999999E-2</v>
      </c>
      <c r="W6" s="45">
        <v>3.0100000000000001E-3</v>
      </c>
      <c r="X6" s="44">
        <v>5.4900000000000001E-3</v>
      </c>
      <c r="Y6" s="45">
        <v>1.668E-2</v>
      </c>
      <c r="Z6" s="48">
        <v>4.1900000000000001E-3</v>
      </c>
      <c r="AA6" s="39"/>
      <c r="AB6" s="24"/>
      <c r="AC6" s="24"/>
      <c r="AD6" s="24"/>
      <c r="AE6" s="24"/>
      <c r="AF6" s="24"/>
    </row>
    <row r="7" spans="1:32" s="40" customFormat="1" ht="12.75" customHeight="1" x14ac:dyDescent="0.2">
      <c r="A7" s="41" t="s">
        <v>14</v>
      </c>
      <c r="B7" s="34">
        <v>6137</v>
      </c>
      <c r="C7" s="34">
        <v>219780</v>
      </c>
      <c r="D7" s="37">
        <v>44578</v>
      </c>
      <c r="E7" s="34">
        <v>164</v>
      </c>
      <c r="F7" s="34">
        <v>1946</v>
      </c>
      <c r="G7" s="37">
        <v>1419</v>
      </c>
      <c r="H7" s="34">
        <v>42</v>
      </c>
      <c r="I7" s="34">
        <v>500</v>
      </c>
      <c r="J7" s="37">
        <v>281</v>
      </c>
      <c r="K7" s="34">
        <v>78</v>
      </c>
      <c r="L7" s="34">
        <v>1864</v>
      </c>
      <c r="M7" s="37">
        <v>1381</v>
      </c>
      <c r="N7" s="47" t="s">
        <v>14</v>
      </c>
      <c r="O7" s="34">
        <v>902</v>
      </c>
      <c r="P7" s="34">
        <v>95824</v>
      </c>
      <c r="Q7" s="37">
        <v>8980</v>
      </c>
      <c r="R7" s="34">
        <v>4879</v>
      </c>
      <c r="S7" s="34">
        <v>106612</v>
      </c>
      <c r="T7" s="37">
        <v>31407</v>
      </c>
      <c r="U7" s="34">
        <v>20</v>
      </c>
      <c r="V7" s="34">
        <v>4172</v>
      </c>
      <c r="W7" s="37">
        <v>403</v>
      </c>
      <c r="X7" s="34">
        <v>52</v>
      </c>
      <c r="Y7" s="34">
        <v>8862</v>
      </c>
      <c r="Z7" s="38">
        <v>707</v>
      </c>
      <c r="AA7" s="39"/>
      <c r="AB7" s="24"/>
      <c r="AC7" s="24"/>
      <c r="AD7" s="24"/>
      <c r="AE7" s="24"/>
      <c r="AF7" s="24"/>
    </row>
    <row r="8" spans="1:32" s="50" customFormat="1" ht="12.75" customHeight="1" x14ac:dyDescent="0.2">
      <c r="A8" s="41"/>
      <c r="B8" s="42">
        <v>1</v>
      </c>
      <c r="C8" s="43">
        <v>1</v>
      </c>
      <c r="D8" s="43">
        <v>1</v>
      </c>
      <c r="E8" s="44">
        <v>2.6720000000000001E-2</v>
      </c>
      <c r="F8" s="45">
        <v>8.8500000000000002E-3</v>
      </c>
      <c r="G8" s="45">
        <v>3.1829999999999997E-2</v>
      </c>
      <c r="H8" s="44">
        <v>6.8399999999999997E-3</v>
      </c>
      <c r="I8" s="45">
        <v>2.2799999999999999E-3</v>
      </c>
      <c r="J8" s="45">
        <v>6.3E-3</v>
      </c>
      <c r="K8" s="44">
        <v>1.2710000000000001E-2</v>
      </c>
      <c r="L8" s="45">
        <v>8.4799999999999997E-3</v>
      </c>
      <c r="M8" s="46">
        <v>3.0980000000000001E-2</v>
      </c>
      <c r="N8" s="47"/>
      <c r="O8" s="44">
        <v>0.14698</v>
      </c>
      <c r="P8" s="45">
        <v>0.436</v>
      </c>
      <c r="Q8" s="45">
        <v>0.20144000000000001</v>
      </c>
      <c r="R8" s="44">
        <v>0.79500999999999999</v>
      </c>
      <c r="S8" s="45">
        <v>0.48509000000000002</v>
      </c>
      <c r="T8" s="45">
        <v>0.70454000000000006</v>
      </c>
      <c r="U8" s="44">
        <v>3.2599999999999999E-3</v>
      </c>
      <c r="V8" s="45">
        <v>1.898E-2</v>
      </c>
      <c r="W8" s="45">
        <v>9.0399999999999994E-3</v>
      </c>
      <c r="X8" s="44">
        <v>8.4700000000000001E-3</v>
      </c>
      <c r="Y8" s="45">
        <v>4.0320000000000002E-2</v>
      </c>
      <c r="Z8" s="48">
        <v>1.5859999999999999E-2</v>
      </c>
      <c r="AA8" s="49"/>
      <c r="AB8" s="24"/>
      <c r="AC8" s="24"/>
      <c r="AD8" s="24"/>
      <c r="AE8" s="24"/>
      <c r="AF8" s="24"/>
    </row>
    <row r="9" spans="1:32" s="40" customFormat="1" ht="12.75" customHeight="1" x14ac:dyDescent="0.2">
      <c r="A9" s="41" t="s">
        <v>15</v>
      </c>
      <c r="B9" s="34">
        <v>3842</v>
      </c>
      <c r="C9" s="34">
        <v>136607</v>
      </c>
      <c r="D9" s="37">
        <v>32665</v>
      </c>
      <c r="E9" s="34">
        <v>38</v>
      </c>
      <c r="F9" s="34">
        <v>569</v>
      </c>
      <c r="G9" s="37">
        <v>350</v>
      </c>
      <c r="H9" s="34">
        <v>69</v>
      </c>
      <c r="I9" s="34">
        <v>2090</v>
      </c>
      <c r="J9" s="37">
        <v>663</v>
      </c>
      <c r="K9" s="34">
        <v>90</v>
      </c>
      <c r="L9" s="34">
        <v>1747</v>
      </c>
      <c r="M9" s="37">
        <v>638</v>
      </c>
      <c r="N9" s="47" t="s">
        <v>15</v>
      </c>
      <c r="O9" s="34">
        <v>2152</v>
      </c>
      <c r="P9" s="34">
        <v>95639</v>
      </c>
      <c r="Q9" s="37">
        <v>20534</v>
      </c>
      <c r="R9" s="34">
        <v>1414</v>
      </c>
      <c r="S9" s="34">
        <v>28853</v>
      </c>
      <c r="T9" s="37">
        <v>9915</v>
      </c>
      <c r="U9" s="34">
        <v>3</v>
      </c>
      <c r="V9" s="34">
        <v>740</v>
      </c>
      <c r="W9" s="37">
        <v>45</v>
      </c>
      <c r="X9" s="34">
        <v>76</v>
      </c>
      <c r="Y9" s="34">
        <v>6969</v>
      </c>
      <c r="Z9" s="38">
        <v>520</v>
      </c>
      <c r="AA9" s="39"/>
      <c r="AB9" s="24"/>
      <c r="AC9" s="24"/>
      <c r="AD9" s="24"/>
      <c r="AE9" s="24"/>
      <c r="AF9" s="24"/>
    </row>
    <row r="10" spans="1:32" s="50" customFormat="1" ht="12.75" customHeight="1" x14ac:dyDescent="0.2">
      <c r="A10" s="41"/>
      <c r="B10" s="42">
        <v>1</v>
      </c>
      <c r="C10" s="43">
        <v>1</v>
      </c>
      <c r="D10" s="43">
        <v>1</v>
      </c>
      <c r="E10" s="44">
        <v>9.8899999999999995E-3</v>
      </c>
      <c r="F10" s="45">
        <v>4.1700000000000001E-3</v>
      </c>
      <c r="G10" s="45">
        <v>1.0710000000000001E-2</v>
      </c>
      <c r="H10" s="44">
        <v>1.796E-2</v>
      </c>
      <c r="I10" s="45">
        <v>1.5299999999999999E-2</v>
      </c>
      <c r="J10" s="45">
        <v>2.0299999999999999E-2</v>
      </c>
      <c r="K10" s="44">
        <v>2.3429999999999999E-2</v>
      </c>
      <c r="L10" s="45">
        <v>1.2789999999999999E-2</v>
      </c>
      <c r="M10" s="46">
        <v>1.9529999999999999E-2</v>
      </c>
      <c r="N10" s="47"/>
      <c r="O10" s="44">
        <v>0.56011999999999995</v>
      </c>
      <c r="P10" s="45">
        <v>0.70009999999999994</v>
      </c>
      <c r="Q10" s="45">
        <v>0.62861999999999996</v>
      </c>
      <c r="R10" s="44">
        <v>0.36803999999999998</v>
      </c>
      <c r="S10" s="45">
        <v>0.21121000000000001</v>
      </c>
      <c r="T10" s="45">
        <v>0.30353999999999998</v>
      </c>
      <c r="U10" s="44">
        <v>7.7999999999999999E-4</v>
      </c>
      <c r="V10" s="45">
        <v>5.4200000000000003E-3</v>
      </c>
      <c r="W10" s="45">
        <v>1.3799999999999999E-3</v>
      </c>
      <c r="X10" s="44">
        <v>1.9779999999999999E-2</v>
      </c>
      <c r="Y10" s="45">
        <v>5.101E-2</v>
      </c>
      <c r="Z10" s="48">
        <v>1.592E-2</v>
      </c>
      <c r="AA10" s="49"/>
      <c r="AB10" s="24"/>
      <c r="AC10" s="24"/>
      <c r="AD10" s="24"/>
      <c r="AE10" s="24"/>
      <c r="AF10" s="24"/>
    </row>
    <row r="11" spans="1:32" s="40" customFormat="1" ht="12.75" customHeight="1" x14ac:dyDescent="0.2">
      <c r="A11" s="41" t="s">
        <v>16</v>
      </c>
      <c r="B11" s="34">
        <v>799</v>
      </c>
      <c r="C11" s="34">
        <v>24334</v>
      </c>
      <c r="D11" s="37">
        <v>7245</v>
      </c>
      <c r="E11" s="34">
        <v>44</v>
      </c>
      <c r="F11" s="34">
        <v>448</v>
      </c>
      <c r="G11" s="37">
        <v>389</v>
      </c>
      <c r="H11" s="34">
        <v>1</v>
      </c>
      <c r="I11" s="34">
        <v>3</v>
      </c>
      <c r="J11" s="37">
        <v>15</v>
      </c>
      <c r="K11" s="34">
        <v>49</v>
      </c>
      <c r="L11" s="34">
        <v>985</v>
      </c>
      <c r="M11" s="37">
        <v>348</v>
      </c>
      <c r="N11" s="47" t="s">
        <v>16</v>
      </c>
      <c r="O11" s="34">
        <v>238</v>
      </c>
      <c r="P11" s="34">
        <v>13335</v>
      </c>
      <c r="Q11" s="37">
        <v>2036</v>
      </c>
      <c r="R11" s="34">
        <v>447</v>
      </c>
      <c r="S11" s="34">
        <v>7513</v>
      </c>
      <c r="T11" s="37">
        <v>4283</v>
      </c>
      <c r="U11" s="34">
        <v>4</v>
      </c>
      <c r="V11" s="34">
        <v>1620</v>
      </c>
      <c r="W11" s="37">
        <v>71</v>
      </c>
      <c r="X11" s="34">
        <v>16</v>
      </c>
      <c r="Y11" s="34">
        <v>430</v>
      </c>
      <c r="Z11" s="38">
        <v>103</v>
      </c>
      <c r="AA11" s="39"/>
      <c r="AB11" s="24"/>
      <c r="AC11" s="24"/>
      <c r="AD11" s="24"/>
      <c r="AE11" s="24"/>
      <c r="AF11" s="24"/>
    </row>
    <row r="12" spans="1:32" s="50" customFormat="1" ht="12.75" customHeight="1" x14ac:dyDescent="0.2">
      <c r="A12" s="41"/>
      <c r="B12" s="42">
        <v>1</v>
      </c>
      <c r="C12" s="43">
        <v>1</v>
      </c>
      <c r="D12" s="43">
        <v>1</v>
      </c>
      <c r="E12" s="44">
        <v>5.5070000000000001E-2</v>
      </c>
      <c r="F12" s="45">
        <v>1.8409999999999999E-2</v>
      </c>
      <c r="G12" s="45">
        <v>5.3690000000000002E-2</v>
      </c>
      <c r="H12" s="44">
        <v>1.25E-3</v>
      </c>
      <c r="I12" s="45">
        <v>1.2E-4</v>
      </c>
      <c r="J12" s="45">
        <v>2.0699999999999998E-3</v>
      </c>
      <c r="K12" s="44">
        <v>6.1330000000000003E-2</v>
      </c>
      <c r="L12" s="45">
        <v>4.0480000000000002E-2</v>
      </c>
      <c r="M12" s="46">
        <v>4.8030000000000003E-2</v>
      </c>
      <c r="N12" s="47"/>
      <c r="O12" s="44">
        <v>0.29787000000000002</v>
      </c>
      <c r="P12" s="45">
        <v>0.54800000000000004</v>
      </c>
      <c r="Q12" s="45">
        <v>0.28101999999999999</v>
      </c>
      <c r="R12" s="44">
        <v>0.55945</v>
      </c>
      <c r="S12" s="45">
        <v>0.30874000000000001</v>
      </c>
      <c r="T12" s="45">
        <v>0.59116999999999997</v>
      </c>
      <c r="U12" s="44">
        <v>5.0099999999999997E-3</v>
      </c>
      <c r="V12" s="45">
        <v>6.6570000000000004E-2</v>
      </c>
      <c r="W12" s="45">
        <v>9.7999999999999997E-3</v>
      </c>
      <c r="X12" s="44">
        <v>2.0029999999999999E-2</v>
      </c>
      <c r="Y12" s="45">
        <v>1.7670000000000002E-2</v>
      </c>
      <c r="Z12" s="48">
        <v>1.422E-2</v>
      </c>
      <c r="AA12" s="49"/>
    </row>
    <row r="13" spans="1:32" s="40" customFormat="1" ht="12.75" customHeight="1" x14ac:dyDescent="0.2">
      <c r="A13" s="41" t="s">
        <v>17</v>
      </c>
      <c r="B13" s="34">
        <v>339</v>
      </c>
      <c r="C13" s="34">
        <v>20579</v>
      </c>
      <c r="D13" s="37">
        <v>2680</v>
      </c>
      <c r="E13" s="34">
        <v>53</v>
      </c>
      <c r="F13" s="34">
        <v>2360</v>
      </c>
      <c r="G13" s="37">
        <v>569</v>
      </c>
      <c r="H13" s="34">
        <v>0</v>
      </c>
      <c r="I13" s="34">
        <v>0</v>
      </c>
      <c r="J13" s="37">
        <v>0</v>
      </c>
      <c r="K13" s="34">
        <v>1</v>
      </c>
      <c r="L13" s="34">
        <v>12</v>
      </c>
      <c r="M13" s="37">
        <v>7</v>
      </c>
      <c r="N13" s="47" t="s">
        <v>17</v>
      </c>
      <c r="O13" s="34">
        <v>33</v>
      </c>
      <c r="P13" s="34">
        <v>12323</v>
      </c>
      <c r="Q13" s="37">
        <v>566</v>
      </c>
      <c r="R13" s="34">
        <v>250</v>
      </c>
      <c r="S13" s="34">
        <v>5494</v>
      </c>
      <c r="T13" s="37">
        <v>1507</v>
      </c>
      <c r="U13" s="34">
        <v>0</v>
      </c>
      <c r="V13" s="34">
        <v>0</v>
      </c>
      <c r="W13" s="37">
        <v>0</v>
      </c>
      <c r="X13" s="34">
        <v>2</v>
      </c>
      <c r="Y13" s="34">
        <v>390</v>
      </c>
      <c r="Z13" s="38">
        <v>31</v>
      </c>
      <c r="AA13" s="39"/>
      <c r="AB13" s="51"/>
    </row>
    <row r="14" spans="1:32" s="50" customFormat="1" ht="12.75" customHeight="1" x14ac:dyDescent="0.2">
      <c r="A14" s="41"/>
      <c r="B14" s="42">
        <v>1</v>
      </c>
      <c r="C14" s="43">
        <v>1</v>
      </c>
      <c r="D14" s="43">
        <v>1</v>
      </c>
      <c r="E14" s="44">
        <v>0.15634000000000001</v>
      </c>
      <c r="F14" s="45">
        <v>0.11468</v>
      </c>
      <c r="G14" s="45">
        <v>0.21231</v>
      </c>
      <c r="H14" s="44" t="s">
        <v>19</v>
      </c>
      <c r="I14" s="45" t="s">
        <v>19</v>
      </c>
      <c r="J14" s="45" t="s">
        <v>19</v>
      </c>
      <c r="K14" s="44">
        <v>2.9499999999999999E-3</v>
      </c>
      <c r="L14" s="45">
        <v>5.8E-4</v>
      </c>
      <c r="M14" s="46">
        <v>2.6099999999999999E-3</v>
      </c>
      <c r="N14" s="47"/>
      <c r="O14" s="44">
        <v>9.7350000000000006E-2</v>
      </c>
      <c r="P14" s="45">
        <v>0.59880999999999995</v>
      </c>
      <c r="Q14" s="45">
        <v>0.21118999999999999</v>
      </c>
      <c r="R14" s="44">
        <v>0.73746</v>
      </c>
      <c r="S14" s="45">
        <v>0.26696999999999999</v>
      </c>
      <c r="T14" s="45">
        <v>0.56230999999999998</v>
      </c>
      <c r="U14" s="44" t="s">
        <v>19</v>
      </c>
      <c r="V14" s="45" t="s">
        <v>19</v>
      </c>
      <c r="W14" s="45" t="s">
        <v>19</v>
      </c>
      <c r="X14" s="44">
        <v>5.8999999999999999E-3</v>
      </c>
      <c r="Y14" s="45">
        <v>1.8950000000000002E-2</v>
      </c>
      <c r="Z14" s="48">
        <v>1.157E-2</v>
      </c>
      <c r="AA14" s="49"/>
      <c r="AB14" s="51"/>
    </row>
    <row r="15" spans="1:32" s="40" customFormat="1" ht="12" customHeight="1" x14ac:dyDescent="0.2">
      <c r="A15" s="41" t="s">
        <v>18</v>
      </c>
      <c r="B15" s="34">
        <v>3701</v>
      </c>
      <c r="C15" s="34">
        <v>134829</v>
      </c>
      <c r="D15" s="37">
        <v>44353</v>
      </c>
      <c r="E15" s="34">
        <v>24</v>
      </c>
      <c r="F15" s="34">
        <v>165</v>
      </c>
      <c r="G15" s="37">
        <v>312</v>
      </c>
      <c r="H15" s="34">
        <v>29</v>
      </c>
      <c r="I15" s="34">
        <v>233</v>
      </c>
      <c r="J15" s="37">
        <v>246</v>
      </c>
      <c r="K15" s="34">
        <v>7</v>
      </c>
      <c r="L15" s="34">
        <v>38</v>
      </c>
      <c r="M15" s="37">
        <v>73</v>
      </c>
      <c r="N15" s="47" t="s">
        <v>18</v>
      </c>
      <c r="O15" s="34">
        <v>2917</v>
      </c>
      <c r="P15" s="34">
        <v>113045</v>
      </c>
      <c r="Q15" s="37">
        <v>37859</v>
      </c>
      <c r="R15" s="34">
        <v>697</v>
      </c>
      <c r="S15" s="34">
        <v>10816</v>
      </c>
      <c r="T15" s="37">
        <v>5307</v>
      </c>
      <c r="U15" s="34">
        <v>0</v>
      </c>
      <c r="V15" s="34">
        <v>0</v>
      </c>
      <c r="W15" s="37">
        <v>0</v>
      </c>
      <c r="X15" s="34">
        <v>27</v>
      </c>
      <c r="Y15" s="34">
        <v>10532</v>
      </c>
      <c r="Z15" s="38">
        <v>556</v>
      </c>
      <c r="AA15" s="39"/>
      <c r="AB15" s="51"/>
    </row>
    <row r="16" spans="1:32" s="50" customFormat="1" ht="12" customHeight="1" x14ac:dyDescent="0.2">
      <c r="A16" s="41"/>
      <c r="B16" s="42">
        <v>1</v>
      </c>
      <c r="C16" s="43">
        <v>1</v>
      </c>
      <c r="D16" s="43">
        <v>1</v>
      </c>
      <c r="E16" s="44">
        <v>6.4799999999999996E-3</v>
      </c>
      <c r="F16" s="45">
        <v>1.2199999999999999E-3</v>
      </c>
      <c r="G16" s="45">
        <v>7.0299999999999998E-3</v>
      </c>
      <c r="H16" s="44">
        <v>7.8399999999999997E-3</v>
      </c>
      <c r="I16" s="45">
        <v>1.73E-3</v>
      </c>
      <c r="J16" s="45">
        <v>5.5500000000000002E-3</v>
      </c>
      <c r="K16" s="44">
        <v>1.89E-3</v>
      </c>
      <c r="L16" s="45">
        <v>2.7999999999999998E-4</v>
      </c>
      <c r="M16" s="46">
        <v>1.65E-3</v>
      </c>
      <c r="N16" s="47"/>
      <c r="O16" s="44">
        <v>0.78817000000000004</v>
      </c>
      <c r="P16" s="45">
        <v>0.83843000000000001</v>
      </c>
      <c r="Q16" s="45">
        <v>0.85358000000000001</v>
      </c>
      <c r="R16" s="44">
        <v>0.18833</v>
      </c>
      <c r="S16" s="45">
        <v>8.022E-2</v>
      </c>
      <c r="T16" s="45">
        <v>0.11965000000000001</v>
      </c>
      <c r="U16" s="44" t="s">
        <v>19</v>
      </c>
      <c r="V16" s="45" t="s">
        <v>19</v>
      </c>
      <c r="W16" s="45" t="s">
        <v>19</v>
      </c>
      <c r="X16" s="44">
        <v>7.3000000000000001E-3</v>
      </c>
      <c r="Y16" s="45">
        <v>7.8109999999999999E-2</v>
      </c>
      <c r="Z16" s="48">
        <v>1.2540000000000001E-2</v>
      </c>
      <c r="AA16" s="49"/>
      <c r="AB16" s="51"/>
    </row>
    <row r="17" spans="1:27" s="40" customFormat="1" ht="12.75" customHeight="1" x14ac:dyDescent="0.2">
      <c r="A17" s="41" t="s">
        <v>20</v>
      </c>
      <c r="B17" s="34">
        <v>5155</v>
      </c>
      <c r="C17" s="34">
        <v>202042</v>
      </c>
      <c r="D17" s="37">
        <v>45579</v>
      </c>
      <c r="E17" s="34">
        <v>502</v>
      </c>
      <c r="F17" s="34">
        <v>6960</v>
      </c>
      <c r="G17" s="37">
        <v>5023</v>
      </c>
      <c r="H17" s="34">
        <v>47</v>
      </c>
      <c r="I17" s="34">
        <v>732</v>
      </c>
      <c r="J17" s="37">
        <v>365</v>
      </c>
      <c r="K17" s="34">
        <v>191</v>
      </c>
      <c r="L17" s="34">
        <v>6288</v>
      </c>
      <c r="M17" s="37">
        <v>1890</v>
      </c>
      <c r="N17" s="47" t="s">
        <v>20</v>
      </c>
      <c r="O17" s="34">
        <v>2012</v>
      </c>
      <c r="P17" s="34">
        <v>127861</v>
      </c>
      <c r="Q17" s="37">
        <v>20822</v>
      </c>
      <c r="R17" s="34">
        <v>2117</v>
      </c>
      <c r="S17" s="34">
        <v>40978</v>
      </c>
      <c r="T17" s="37">
        <v>16263</v>
      </c>
      <c r="U17" s="34">
        <v>3</v>
      </c>
      <c r="V17" s="34">
        <v>1604</v>
      </c>
      <c r="W17" s="37">
        <v>32</v>
      </c>
      <c r="X17" s="34">
        <v>283</v>
      </c>
      <c r="Y17" s="34">
        <v>17619</v>
      </c>
      <c r="Z17" s="38">
        <v>1184</v>
      </c>
      <c r="AA17" s="39"/>
    </row>
    <row r="18" spans="1:27" s="50" customFormat="1" ht="12.75" customHeight="1" x14ac:dyDescent="0.2">
      <c r="A18" s="41"/>
      <c r="B18" s="42">
        <v>1</v>
      </c>
      <c r="C18" s="43">
        <v>1</v>
      </c>
      <c r="D18" s="43">
        <v>1</v>
      </c>
      <c r="E18" s="44">
        <v>9.7379999999999994E-2</v>
      </c>
      <c r="F18" s="45">
        <v>3.4450000000000001E-2</v>
      </c>
      <c r="G18" s="45">
        <v>0.11020000000000001</v>
      </c>
      <c r="H18" s="44">
        <v>9.1199999999999996E-3</v>
      </c>
      <c r="I18" s="45">
        <v>3.62E-3</v>
      </c>
      <c r="J18" s="45">
        <v>8.0099999999999998E-3</v>
      </c>
      <c r="K18" s="44">
        <v>3.705E-2</v>
      </c>
      <c r="L18" s="45">
        <v>3.1119999999999998E-2</v>
      </c>
      <c r="M18" s="46">
        <v>4.147E-2</v>
      </c>
      <c r="N18" s="47"/>
      <c r="O18" s="44">
        <v>0.39029999999999998</v>
      </c>
      <c r="P18" s="45">
        <v>0.63283999999999996</v>
      </c>
      <c r="Q18" s="45">
        <v>0.45683000000000001</v>
      </c>
      <c r="R18" s="44">
        <v>0.41066999999999998</v>
      </c>
      <c r="S18" s="45">
        <v>0.20282</v>
      </c>
      <c r="T18" s="45">
        <v>0.35681000000000002</v>
      </c>
      <c r="U18" s="44">
        <v>5.8E-4</v>
      </c>
      <c r="V18" s="45">
        <v>7.9399999999999991E-3</v>
      </c>
      <c r="W18" s="45">
        <v>6.9999999999999999E-4</v>
      </c>
      <c r="X18" s="44">
        <v>5.4899999999999997E-2</v>
      </c>
      <c r="Y18" s="45">
        <v>8.72E-2</v>
      </c>
      <c r="Z18" s="48">
        <v>2.598E-2</v>
      </c>
      <c r="AA18" s="49"/>
    </row>
    <row r="19" spans="1:27" s="40" customFormat="1" ht="12.75" customHeight="1" x14ac:dyDescent="0.2">
      <c r="A19" s="41" t="s">
        <v>21</v>
      </c>
      <c r="B19" s="34">
        <v>152</v>
      </c>
      <c r="C19" s="34">
        <v>2385</v>
      </c>
      <c r="D19" s="37">
        <v>1602</v>
      </c>
      <c r="E19" s="34">
        <v>79</v>
      </c>
      <c r="F19" s="34">
        <v>913</v>
      </c>
      <c r="G19" s="37">
        <v>965</v>
      </c>
      <c r="H19" s="34">
        <v>3</v>
      </c>
      <c r="I19" s="34">
        <v>54</v>
      </c>
      <c r="J19" s="37">
        <v>23</v>
      </c>
      <c r="K19" s="34">
        <v>2</v>
      </c>
      <c r="L19" s="34">
        <v>7</v>
      </c>
      <c r="M19" s="37">
        <v>23</v>
      </c>
      <c r="N19" s="47" t="s">
        <v>21</v>
      </c>
      <c r="O19" s="34">
        <v>7</v>
      </c>
      <c r="P19" s="34">
        <v>325</v>
      </c>
      <c r="Q19" s="37">
        <v>62</v>
      </c>
      <c r="R19" s="34">
        <v>59</v>
      </c>
      <c r="S19" s="34">
        <v>811</v>
      </c>
      <c r="T19" s="37">
        <v>489</v>
      </c>
      <c r="U19" s="34">
        <v>0</v>
      </c>
      <c r="V19" s="34">
        <v>0</v>
      </c>
      <c r="W19" s="37">
        <v>0</v>
      </c>
      <c r="X19" s="34">
        <v>2</v>
      </c>
      <c r="Y19" s="34">
        <v>275</v>
      </c>
      <c r="Z19" s="38">
        <v>40</v>
      </c>
      <c r="AA19" s="39"/>
    </row>
    <row r="20" spans="1:27" s="50" customFormat="1" ht="12.75" customHeight="1" x14ac:dyDescent="0.2">
      <c r="A20" s="41"/>
      <c r="B20" s="42">
        <v>1</v>
      </c>
      <c r="C20" s="43">
        <v>1</v>
      </c>
      <c r="D20" s="43">
        <v>1</v>
      </c>
      <c r="E20" s="44">
        <v>0.51973999999999998</v>
      </c>
      <c r="F20" s="45">
        <v>0.38280999999999998</v>
      </c>
      <c r="G20" s="45">
        <v>0.60236999999999996</v>
      </c>
      <c r="H20" s="44">
        <v>1.9740000000000001E-2</v>
      </c>
      <c r="I20" s="45">
        <v>2.264E-2</v>
      </c>
      <c r="J20" s="45">
        <v>1.436E-2</v>
      </c>
      <c r="K20" s="44">
        <v>1.316E-2</v>
      </c>
      <c r="L20" s="45">
        <v>2.9399999999999999E-3</v>
      </c>
      <c r="M20" s="46">
        <v>1.436E-2</v>
      </c>
      <c r="N20" s="47"/>
      <c r="O20" s="44">
        <v>4.6050000000000001E-2</v>
      </c>
      <c r="P20" s="45">
        <v>0.13627</v>
      </c>
      <c r="Q20" s="45">
        <v>3.8699999999999998E-2</v>
      </c>
      <c r="R20" s="44">
        <v>0.38816000000000001</v>
      </c>
      <c r="S20" s="45">
        <v>0.34004000000000001</v>
      </c>
      <c r="T20" s="45">
        <v>0.30524000000000001</v>
      </c>
      <c r="U20" s="44" t="s">
        <v>19</v>
      </c>
      <c r="V20" s="45" t="s">
        <v>19</v>
      </c>
      <c r="W20" s="45" t="s">
        <v>19</v>
      </c>
      <c r="X20" s="44">
        <v>1.316E-2</v>
      </c>
      <c r="Y20" s="45">
        <v>0.1153</v>
      </c>
      <c r="Z20" s="48">
        <v>2.4969999999999999E-2</v>
      </c>
      <c r="AA20" s="49"/>
    </row>
    <row r="21" spans="1:27" s="40" customFormat="1" ht="12.75" customHeight="1" x14ac:dyDescent="0.2">
      <c r="A21" s="41" t="s">
        <v>22</v>
      </c>
      <c r="B21" s="34">
        <v>3124</v>
      </c>
      <c r="C21" s="34">
        <v>216559</v>
      </c>
      <c r="D21" s="37">
        <v>33061</v>
      </c>
      <c r="E21" s="34">
        <v>807</v>
      </c>
      <c r="F21" s="34">
        <v>25309</v>
      </c>
      <c r="G21" s="37">
        <v>9495</v>
      </c>
      <c r="H21" s="34">
        <v>31</v>
      </c>
      <c r="I21" s="34">
        <v>325</v>
      </c>
      <c r="J21" s="37">
        <v>228</v>
      </c>
      <c r="K21" s="34">
        <v>235</v>
      </c>
      <c r="L21" s="34">
        <v>7940</v>
      </c>
      <c r="M21" s="37">
        <v>2679</v>
      </c>
      <c r="N21" s="47" t="s">
        <v>22</v>
      </c>
      <c r="O21" s="34">
        <v>764</v>
      </c>
      <c r="P21" s="34">
        <v>105376</v>
      </c>
      <c r="Q21" s="37">
        <v>9382</v>
      </c>
      <c r="R21" s="34">
        <v>1130</v>
      </c>
      <c r="S21" s="34">
        <v>59712</v>
      </c>
      <c r="T21" s="37">
        <v>9535</v>
      </c>
      <c r="U21" s="34">
        <v>38</v>
      </c>
      <c r="V21" s="34">
        <v>3308</v>
      </c>
      <c r="W21" s="37">
        <v>514</v>
      </c>
      <c r="X21" s="34">
        <v>119</v>
      </c>
      <c r="Y21" s="34">
        <v>14589</v>
      </c>
      <c r="Z21" s="38">
        <v>1228</v>
      </c>
      <c r="AA21" s="39"/>
    </row>
    <row r="22" spans="1:27" s="50" customFormat="1" ht="12.75" customHeight="1" x14ac:dyDescent="0.2">
      <c r="A22" s="41"/>
      <c r="B22" s="42">
        <v>1</v>
      </c>
      <c r="C22" s="43">
        <v>1</v>
      </c>
      <c r="D22" s="43">
        <v>1</v>
      </c>
      <c r="E22" s="44">
        <v>0.25831999999999999</v>
      </c>
      <c r="F22" s="45">
        <v>0.11687</v>
      </c>
      <c r="G22" s="45">
        <v>0.28720000000000001</v>
      </c>
      <c r="H22" s="44">
        <v>9.92E-3</v>
      </c>
      <c r="I22" s="45">
        <v>1.5E-3</v>
      </c>
      <c r="J22" s="45">
        <v>6.8999999999999999E-3</v>
      </c>
      <c r="K22" s="44">
        <v>7.5219999999999995E-2</v>
      </c>
      <c r="L22" s="45">
        <v>3.6659999999999998E-2</v>
      </c>
      <c r="M22" s="46">
        <v>8.1030000000000005E-2</v>
      </c>
      <c r="N22" s="47"/>
      <c r="O22" s="44">
        <v>0.24456</v>
      </c>
      <c r="P22" s="45">
        <v>0.48659000000000002</v>
      </c>
      <c r="Q22" s="45">
        <v>0.28377999999999998</v>
      </c>
      <c r="R22" s="44">
        <v>0.36171999999999999</v>
      </c>
      <c r="S22" s="45">
        <v>0.27572999999999998</v>
      </c>
      <c r="T22" s="45">
        <v>0.28841</v>
      </c>
      <c r="U22" s="44">
        <v>1.2160000000000001E-2</v>
      </c>
      <c r="V22" s="45">
        <v>1.528E-2</v>
      </c>
      <c r="W22" s="45">
        <v>1.555E-2</v>
      </c>
      <c r="X22" s="44">
        <v>3.8089999999999999E-2</v>
      </c>
      <c r="Y22" s="45">
        <v>6.7369999999999999E-2</v>
      </c>
      <c r="Z22" s="48">
        <v>3.7139999999999999E-2</v>
      </c>
      <c r="AA22" s="49"/>
    </row>
    <row r="23" spans="1:27" s="40" customFormat="1" ht="12.75" customHeight="1" x14ac:dyDescent="0.2">
      <c r="A23" s="41" t="s">
        <v>23</v>
      </c>
      <c r="B23" s="34">
        <v>7997</v>
      </c>
      <c r="C23" s="34">
        <v>369667</v>
      </c>
      <c r="D23" s="37">
        <v>82113</v>
      </c>
      <c r="E23" s="34">
        <v>272</v>
      </c>
      <c r="F23" s="34">
        <v>5510</v>
      </c>
      <c r="G23" s="37">
        <v>3171</v>
      </c>
      <c r="H23" s="34">
        <v>400</v>
      </c>
      <c r="I23" s="34">
        <v>7622</v>
      </c>
      <c r="J23" s="37">
        <v>3296</v>
      </c>
      <c r="K23" s="34">
        <v>563</v>
      </c>
      <c r="L23" s="34">
        <v>9657</v>
      </c>
      <c r="M23" s="37">
        <v>5973</v>
      </c>
      <c r="N23" s="47" t="s">
        <v>23</v>
      </c>
      <c r="O23" s="34">
        <v>4274</v>
      </c>
      <c r="P23" s="34">
        <v>261113</v>
      </c>
      <c r="Q23" s="37">
        <v>49994</v>
      </c>
      <c r="R23" s="34">
        <v>2285</v>
      </c>
      <c r="S23" s="34">
        <v>60256</v>
      </c>
      <c r="T23" s="37">
        <v>17086</v>
      </c>
      <c r="U23" s="34">
        <v>103</v>
      </c>
      <c r="V23" s="34">
        <v>22504</v>
      </c>
      <c r="W23" s="37">
        <v>1380</v>
      </c>
      <c r="X23" s="34">
        <v>100</v>
      </c>
      <c r="Y23" s="34">
        <v>3005</v>
      </c>
      <c r="Z23" s="38">
        <v>1213</v>
      </c>
      <c r="AA23" s="39"/>
    </row>
    <row r="24" spans="1:27" s="50" customFormat="1" ht="12.75" customHeight="1" x14ac:dyDescent="0.2">
      <c r="A24" s="41"/>
      <c r="B24" s="42">
        <v>1</v>
      </c>
      <c r="C24" s="43">
        <v>1</v>
      </c>
      <c r="D24" s="43">
        <v>1</v>
      </c>
      <c r="E24" s="44">
        <v>3.4009999999999999E-2</v>
      </c>
      <c r="F24" s="45">
        <v>1.491E-2</v>
      </c>
      <c r="G24" s="45">
        <v>3.8620000000000002E-2</v>
      </c>
      <c r="H24" s="44">
        <v>5.0020000000000002E-2</v>
      </c>
      <c r="I24" s="45">
        <v>2.0619999999999999E-2</v>
      </c>
      <c r="J24" s="45">
        <v>4.0140000000000002E-2</v>
      </c>
      <c r="K24" s="44">
        <v>7.0400000000000004E-2</v>
      </c>
      <c r="L24" s="45">
        <v>2.6120000000000001E-2</v>
      </c>
      <c r="M24" s="46">
        <v>7.2739999999999999E-2</v>
      </c>
      <c r="N24" s="47"/>
      <c r="O24" s="44">
        <v>0.53444999999999998</v>
      </c>
      <c r="P24" s="45">
        <v>0.70635000000000003</v>
      </c>
      <c r="Q24" s="45">
        <v>0.60884000000000005</v>
      </c>
      <c r="R24" s="44">
        <v>0.28572999999999998</v>
      </c>
      <c r="S24" s="45">
        <v>0.16300000000000001</v>
      </c>
      <c r="T24" s="45">
        <v>0.20807999999999999</v>
      </c>
      <c r="U24" s="44">
        <v>1.2880000000000001E-2</v>
      </c>
      <c r="V24" s="45">
        <v>6.0879999999999997E-2</v>
      </c>
      <c r="W24" s="45">
        <v>1.6809999999999999E-2</v>
      </c>
      <c r="X24" s="44">
        <v>1.2500000000000001E-2</v>
      </c>
      <c r="Y24" s="45">
        <v>8.1300000000000001E-3</v>
      </c>
      <c r="Z24" s="48">
        <v>1.477E-2</v>
      </c>
      <c r="AA24" s="49"/>
    </row>
    <row r="25" spans="1:27" s="40" customFormat="1" ht="12.75" customHeight="1" x14ac:dyDescent="0.2">
      <c r="A25" s="41" t="s">
        <v>24</v>
      </c>
      <c r="B25" s="34">
        <v>1056</v>
      </c>
      <c r="C25" s="34">
        <v>53177</v>
      </c>
      <c r="D25" s="37">
        <v>10251</v>
      </c>
      <c r="E25" s="34">
        <v>130</v>
      </c>
      <c r="F25" s="34">
        <v>2447</v>
      </c>
      <c r="G25" s="37">
        <v>1468</v>
      </c>
      <c r="H25" s="34">
        <v>4</v>
      </c>
      <c r="I25" s="34">
        <v>70</v>
      </c>
      <c r="J25" s="37">
        <v>34</v>
      </c>
      <c r="K25" s="34">
        <v>16</v>
      </c>
      <c r="L25" s="34">
        <v>195</v>
      </c>
      <c r="M25" s="37">
        <v>136</v>
      </c>
      <c r="N25" s="47" t="s">
        <v>24</v>
      </c>
      <c r="O25" s="34">
        <v>338</v>
      </c>
      <c r="P25" s="34">
        <v>30673</v>
      </c>
      <c r="Q25" s="37">
        <v>3173</v>
      </c>
      <c r="R25" s="34">
        <v>537</v>
      </c>
      <c r="S25" s="34">
        <v>19035</v>
      </c>
      <c r="T25" s="37">
        <v>5171</v>
      </c>
      <c r="U25" s="34">
        <v>0</v>
      </c>
      <c r="V25" s="34">
        <v>0</v>
      </c>
      <c r="W25" s="37">
        <v>0</v>
      </c>
      <c r="X25" s="34">
        <v>31</v>
      </c>
      <c r="Y25" s="34">
        <v>757</v>
      </c>
      <c r="Z25" s="38">
        <v>269</v>
      </c>
      <c r="AA25" s="39"/>
    </row>
    <row r="26" spans="1:27" s="50" customFormat="1" ht="12.75" customHeight="1" x14ac:dyDescent="0.2">
      <c r="A26" s="41"/>
      <c r="B26" s="42">
        <v>1</v>
      </c>
      <c r="C26" s="43">
        <v>1</v>
      </c>
      <c r="D26" s="43">
        <v>1</v>
      </c>
      <c r="E26" s="44">
        <v>0.12311</v>
      </c>
      <c r="F26" s="45">
        <v>4.6019999999999998E-2</v>
      </c>
      <c r="G26" s="45">
        <v>0.14321</v>
      </c>
      <c r="H26" s="44">
        <v>3.79E-3</v>
      </c>
      <c r="I26" s="45">
        <v>1.32E-3</v>
      </c>
      <c r="J26" s="45">
        <v>3.32E-3</v>
      </c>
      <c r="K26" s="44">
        <v>1.515E-2</v>
      </c>
      <c r="L26" s="45">
        <v>3.6700000000000001E-3</v>
      </c>
      <c r="M26" s="46">
        <v>1.3270000000000001E-2</v>
      </c>
      <c r="N26" s="47"/>
      <c r="O26" s="44">
        <v>0.32007999999999998</v>
      </c>
      <c r="P26" s="45">
        <v>0.57681000000000004</v>
      </c>
      <c r="Q26" s="45">
        <v>0.30953000000000003</v>
      </c>
      <c r="R26" s="44">
        <v>0.50851999999999997</v>
      </c>
      <c r="S26" s="45">
        <v>0.35796</v>
      </c>
      <c r="T26" s="45">
        <v>0.50444</v>
      </c>
      <c r="U26" s="44" t="s">
        <v>19</v>
      </c>
      <c r="V26" s="45" t="s">
        <v>19</v>
      </c>
      <c r="W26" s="45" t="s">
        <v>19</v>
      </c>
      <c r="X26" s="44">
        <v>2.9360000000000001E-2</v>
      </c>
      <c r="Y26" s="45">
        <v>1.4239999999999999E-2</v>
      </c>
      <c r="Z26" s="48">
        <v>2.6239999999999999E-2</v>
      </c>
      <c r="AA26" s="49"/>
    </row>
    <row r="27" spans="1:27" s="40" customFormat="1" ht="12.75" customHeight="1" x14ac:dyDescent="0.2">
      <c r="A27" s="41" t="s">
        <v>25</v>
      </c>
      <c r="B27" s="34">
        <v>191</v>
      </c>
      <c r="C27" s="34">
        <v>12352</v>
      </c>
      <c r="D27" s="37">
        <v>1566</v>
      </c>
      <c r="E27" s="34">
        <v>6</v>
      </c>
      <c r="F27" s="34">
        <v>42</v>
      </c>
      <c r="G27" s="37">
        <v>47</v>
      </c>
      <c r="H27" s="34">
        <v>3</v>
      </c>
      <c r="I27" s="34">
        <v>50</v>
      </c>
      <c r="J27" s="37">
        <v>28</v>
      </c>
      <c r="K27" s="34">
        <v>3</v>
      </c>
      <c r="L27" s="34">
        <v>28</v>
      </c>
      <c r="M27" s="37">
        <v>44</v>
      </c>
      <c r="N27" s="47" t="s">
        <v>25</v>
      </c>
      <c r="O27" s="34">
        <v>139</v>
      </c>
      <c r="P27" s="34">
        <v>10630</v>
      </c>
      <c r="Q27" s="37">
        <v>1230</v>
      </c>
      <c r="R27" s="34">
        <v>15</v>
      </c>
      <c r="S27" s="34">
        <v>158</v>
      </c>
      <c r="T27" s="37">
        <v>53</v>
      </c>
      <c r="U27" s="34">
        <v>12</v>
      </c>
      <c r="V27" s="34">
        <v>581</v>
      </c>
      <c r="W27" s="37">
        <v>59</v>
      </c>
      <c r="X27" s="34">
        <v>13</v>
      </c>
      <c r="Y27" s="34">
        <v>863</v>
      </c>
      <c r="Z27" s="38">
        <v>105</v>
      </c>
      <c r="AA27" s="39"/>
    </row>
    <row r="28" spans="1:27" s="50" customFormat="1" ht="12.75" customHeight="1" x14ac:dyDescent="0.2">
      <c r="A28" s="41"/>
      <c r="B28" s="42">
        <v>1</v>
      </c>
      <c r="C28" s="43">
        <v>1</v>
      </c>
      <c r="D28" s="43">
        <v>1</v>
      </c>
      <c r="E28" s="44">
        <v>3.141E-2</v>
      </c>
      <c r="F28" s="45">
        <v>3.3999999999999998E-3</v>
      </c>
      <c r="G28" s="45">
        <v>3.0009999999999998E-2</v>
      </c>
      <c r="H28" s="44">
        <v>1.5709999999999998E-2</v>
      </c>
      <c r="I28" s="45">
        <v>4.0499999999999998E-3</v>
      </c>
      <c r="J28" s="45">
        <v>1.788E-2</v>
      </c>
      <c r="K28" s="44">
        <v>1.5709999999999998E-2</v>
      </c>
      <c r="L28" s="45">
        <v>2.2699999999999999E-3</v>
      </c>
      <c r="M28" s="46">
        <v>2.81E-2</v>
      </c>
      <c r="N28" s="47"/>
      <c r="O28" s="44">
        <v>0.72775000000000001</v>
      </c>
      <c r="P28" s="45">
        <v>0.86058999999999997</v>
      </c>
      <c r="Q28" s="45">
        <v>0.78544000000000003</v>
      </c>
      <c r="R28" s="44">
        <v>7.8530000000000003E-2</v>
      </c>
      <c r="S28" s="45">
        <v>1.2789999999999999E-2</v>
      </c>
      <c r="T28" s="45">
        <v>3.3840000000000002E-2</v>
      </c>
      <c r="U28" s="44">
        <v>6.2829999999999997E-2</v>
      </c>
      <c r="V28" s="45">
        <v>4.7039999999999998E-2</v>
      </c>
      <c r="W28" s="45">
        <v>3.7679999999999998E-2</v>
      </c>
      <c r="X28" s="44">
        <v>6.8059999999999996E-2</v>
      </c>
      <c r="Y28" s="45">
        <v>6.9870000000000002E-2</v>
      </c>
      <c r="Z28" s="48">
        <v>6.7049999999999998E-2</v>
      </c>
      <c r="AA28" s="49"/>
    </row>
    <row r="29" spans="1:27" s="40" customFormat="1" ht="12.75" customHeight="1" x14ac:dyDescent="0.2">
      <c r="A29" s="41" t="s">
        <v>29</v>
      </c>
      <c r="B29" s="34">
        <v>835</v>
      </c>
      <c r="C29" s="34">
        <v>45210</v>
      </c>
      <c r="D29" s="37">
        <v>8565</v>
      </c>
      <c r="E29" s="34">
        <v>55</v>
      </c>
      <c r="F29" s="34">
        <v>468</v>
      </c>
      <c r="G29" s="37">
        <v>582</v>
      </c>
      <c r="H29" s="34">
        <v>0</v>
      </c>
      <c r="I29" s="34">
        <v>0</v>
      </c>
      <c r="J29" s="37">
        <v>0</v>
      </c>
      <c r="K29" s="34">
        <v>16</v>
      </c>
      <c r="L29" s="34">
        <v>99</v>
      </c>
      <c r="M29" s="37">
        <v>295</v>
      </c>
      <c r="N29" s="47" t="s">
        <v>29</v>
      </c>
      <c r="O29" s="34">
        <v>488</v>
      </c>
      <c r="P29" s="34">
        <v>26955</v>
      </c>
      <c r="Q29" s="37">
        <v>5155</v>
      </c>
      <c r="R29" s="34">
        <v>233</v>
      </c>
      <c r="S29" s="34">
        <v>13126</v>
      </c>
      <c r="T29" s="37">
        <v>2097</v>
      </c>
      <c r="U29" s="34">
        <v>0</v>
      </c>
      <c r="V29" s="34">
        <v>0</v>
      </c>
      <c r="W29" s="37">
        <v>0</v>
      </c>
      <c r="X29" s="34">
        <v>43</v>
      </c>
      <c r="Y29" s="34">
        <v>4562</v>
      </c>
      <c r="Z29" s="38">
        <v>436</v>
      </c>
      <c r="AA29" s="39"/>
    </row>
    <row r="30" spans="1:27" s="50" customFormat="1" ht="12.75" customHeight="1" x14ac:dyDescent="0.2">
      <c r="A30" s="41"/>
      <c r="B30" s="42">
        <v>1</v>
      </c>
      <c r="C30" s="43">
        <v>1</v>
      </c>
      <c r="D30" s="43">
        <v>1</v>
      </c>
      <c r="E30" s="44">
        <v>6.5869999999999998E-2</v>
      </c>
      <c r="F30" s="45">
        <v>1.035E-2</v>
      </c>
      <c r="G30" s="45">
        <v>6.7949999999999997E-2</v>
      </c>
      <c r="H30" s="44" t="s">
        <v>19</v>
      </c>
      <c r="I30" s="45" t="s">
        <v>19</v>
      </c>
      <c r="J30" s="45" t="s">
        <v>19</v>
      </c>
      <c r="K30" s="44">
        <v>1.916E-2</v>
      </c>
      <c r="L30" s="45">
        <v>2.1900000000000001E-3</v>
      </c>
      <c r="M30" s="46">
        <v>3.4439999999999998E-2</v>
      </c>
      <c r="N30" s="47"/>
      <c r="O30" s="44">
        <v>0.58443000000000001</v>
      </c>
      <c r="P30" s="45">
        <v>0.59621999999999997</v>
      </c>
      <c r="Q30" s="45">
        <v>0.60187000000000002</v>
      </c>
      <c r="R30" s="44">
        <v>0.27904000000000001</v>
      </c>
      <c r="S30" s="45">
        <v>0.29032999999999998</v>
      </c>
      <c r="T30" s="45">
        <v>0.24482999999999999</v>
      </c>
      <c r="U30" s="44" t="s">
        <v>19</v>
      </c>
      <c r="V30" s="45" t="s">
        <v>19</v>
      </c>
      <c r="W30" s="45" t="s">
        <v>19</v>
      </c>
      <c r="X30" s="44">
        <v>5.1499999999999997E-2</v>
      </c>
      <c r="Y30" s="45">
        <v>0.10091</v>
      </c>
      <c r="Z30" s="48">
        <v>5.0900000000000001E-2</v>
      </c>
      <c r="AA30" s="49"/>
    </row>
    <row r="31" spans="1:27" s="40" customFormat="1" ht="12.75" customHeight="1" x14ac:dyDescent="0.2">
      <c r="A31" s="41" t="s">
        <v>30</v>
      </c>
      <c r="B31" s="34">
        <v>174</v>
      </c>
      <c r="C31" s="34">
        <v>10770</v>
      </c>
      <c r="D31" s="37">
        <v>1525</v>
      </c>
      <c r="E31" s="34">
        <v>46</v>
      </c>
      <c r="F31" s="34">
        <v>581</v>
      </c>
      <c r="G31" s="37">
        <v>460</v>
      </c>
      <c r="H31" s="34">
        <v>0</v>
      </c>
      <c r="I31" s="34">
        <v>0</v>
      </c>
      <c r="J31" s="37">
        <v>0</v>
      </c>
      <c r="K31" s="34">
        <v>12</v>
      </c>
      <c r="L31" s="34">
        <v>338</v>
      </c>
      <c r="M31" s="37">
        <v>132</v>
      </c>
      <c r="N31" s="47" t="s">
        <v>30</v>
      </c>
      <c r="O31" s="34">
        <v>34</v>
      </c>
      <c r="P31" s="34">
        <v>6166</v>
      </c>
      <c r="Q31" s="37">
        <v>530</v>
      </c>
      <c r="R31" s="34">
        <v>73</v>
      </c>
      <c r="S31" s="34">
        <v>1591</v>
      </c>
      <c r="T31" s="37">
        <v>333</v>
      </c>
      <c r="U31" s="34">
        <v>2</v>
      </c>
      <c r="V31" s="34">
        <v>952</v>
      </c>
      <c r="W31" s="37">
        <v>15</v>
      </c>
      <c r="X31" s="34">
        <v>7</v>
      </c>
      <c r="Y31" s="34">
        <v>1142</v>
      </c>
      <c r="Z31" s="38">
        <v>55</v>
      </c>
      <c r="AA31" s="39"/>
    </row>
    <row r="32" spans="1:27" s="50" customFormat="1" ht="12.75" customHeight="1" x14ac:dyDescent="0.2">
      <c r="A32" s="41"/>
      <c r="B32" s="42">
        <v>1</v>
      </c>
      <c r="C32" s="43">
        <v>1</v>
      </c>
      <c r="D32" s="43">
        <v>1</v>
      </c>
      <c r="E32" s="44">
        <v>0.26436999999999999</v>
      </c>
      <c r="F32" s="45">
        <v>5.3949999999999998E-2</v>
      </c>
      <c r="G32" s="45">
        <v>0.30164000000000002</v>
      </c>
      <c r="H32" s="44" t="s">
        <v>19</v>
      </c>
      <c r="I32" s="45" t="s">
        <v>19</v>
      </c>
      <c r="J32" s="45" t="s">
        <v>19</v>
      </c>
      <c r="K32" s="44">
        <v>6.8970000000000004E-2</v>
      </c>
      <c r="L32" s="45">
        <v>3.1379999999999998E-2</v>
      </c>
      <c r="M32" s="46">
        <v>8.6559999999999998E-2</v>
      </c>
      <c r="N32" s="47"/>
      <c r="O32" s="44">
        <v>0.19539999999999999</v>
      </c>
      <c r="P32" s="45">
        <v>0.57252000000000003</v>
      </c>
      <c r="Q32" s="45">
        <v>0.34754000000000002</v>
      </c>
      <c r="R32" s="44">
        <v>0.41954000000000002</v>
      </c>
      <c r="S32" s="45">
        <v>0.14773</v>
      </c>
      <c r="T32" s="45">
        <v>0.21836</v>
      </c>
      <c r="U32" s="44">
        <v>1.149E-2</v>
      </c>
      <c r="V32" s="45">
        <v>8.8389999999999996E-2</v>
      </c>
      <c r="W32" s="45">
        <v>9.8399999999999998E-3</v>
      </c>
      <c r="X32" s="44">
        <v>4.0230000000000002E-2</v>
      </c>
      <c r="Y32" s="45">
        <v>0.10604</v>
      </c>
      <c r="Z32" s="48">
        <v>3.6069999999999998E-2</v>
      </c>
      <c r="AA32" s="49"/>
    </row>
    <row r="33" spans="1:27" s="40" customFormat="1" ht="12.75" customHeight="1" x14ac:dyDescent="0.2">
      <c r="A33" s="41" t="s">
        <v>31</v>
      </c>
      <c r="B33" s="34">
        <v>1195</v>
      </c>
      <c r="C33" s="34">
        <v>67978</v>
      </c>
      <c r="D33" s="37">
        <v>11263</v>
      </c>
      <c r="E33" s="34">
        <v>62</v>
      </c>
      <c r="F33" s="34">
        <v>1462</v>
      </c>
      <c r="G33" s="37">
        <v>559</v>
      </c>
      <c r="H33" s="34">
        <v>13</v>
      </c>
      <c r="I33" s="34">
        <v>471</v>
      </c>
      <c r="J33" s="37">
        <v>103</v>
      </c>
      <c r="K33" s="34">
        <v>53</v>
      </c>
      <c r="L33" s="34">
        <v>1165</v>
      </c>
      <c r="M33" s="37">
        <v>551</v>
      </c>
      <c r="N33" s="47" t="s">
        <v>31</v>
      </c>
      <c r="O33" s="34">
        <v>515</v>
      </c>
      <c r="P33" s="34">
        <v>49718</v>
      </c>
      <c r="Q33" s="37">
        <v>4946</v>
      </c>
      <c r="R33" s="34">
        <v>543</v>
      </c>
      <c r="S33" s="34">
        <v>15071</v>
      </c>
      <c r="T33" s="37">
        <v>5049</v>
      </c>
      <c r="U33" s="34">
        <v>0</v>
      </c>
      <c r="V33" s="34">
        <v>0</v>
      </c>
      <c r="W33" s="37">
        <v>0</v>
      </c>
      <c r="X33" s="34">
        <v>9</v>
      </c>
      <c r="Y33" s="34">
        <v>91</v>
      </c>
      <c r="Z33" s="38">
        <v>55</v>
      </c>
      <c r="AA33" s="39"/>
    </row>
    <row r="34" spans="1:27" s="50" customFormat="1" ht="12.75" customHeight="1" x14ac:dyDescent="0.2">
      <c r="A34" s="41"/>
      <c r="B34" s="42">
        <v>1</v>
      </c>
      <c r="C34" s="43">
        <v>1</v>
      </c>
      <c r="D34" s="43">
        <v>1</v>
      </c>
      <c r="E34" s="44">
        <v>5.1880000000000003E-2</v>
      </c>
      <c r="F34" s="45">
        <v>2.1510000000000001E-2</v>
      </c>
      <c r="G34" s="45">
        <v>4.9630000000000001E-2</v>
      </c>
      <c r="H34" s="44">
        <v>1.0880000000000001E-2</v>
      </c>
      <c r="I34" s="45">
        <v>6.9300000000000004E-3</v>
      </c>
      <c r="J34" s="45">
        <v>9.1400000000000006E-3</v>
      </c>
      <c r="K34" s="44">
        <v>4.4350000000000001E-2</v>
      </c>
      <c r="L34" s="45">
        <v>1.7139999999999999E-2</v>
      </c>
      <c r="M34" s="46">
        <v>4.8919999999999998E-2</v>
      </c>
      <c r="N34" s="47"/>
      <c r="O34" s="42">
        <v>0.43096000000000001</v>
      </c>
      <c r="P34" s="45">
        <v>0.73138000000000003</v>
      </c>
      <c r="Q34" s="45">
        <v>0.43913999999999997</v>
      </c>
      <c r="R34" s="44">
        <v>0.45439000000000002</v>
      </c>
      <c r="S34" s="45">
        <v>0.22170000000000001</v>
      </c>
      <c r="T34" s="45">
        <v>0.44828000000000001</v>
      </c>
      <c r="U34" s="44" t="s">
        <v>19</v>
      </c>
      <c r="V34" s="45" t="s">
        <v>19</v>
      </c>
      <c r="W34" s="45" t="s">
        <v>19</v>
      </c>
      <c r="X34" s="44">
        <v>7.5300000000000002E-3</v>
      </c>
      <c r="Y34" s="45">
        <v>1.34E-3</v>
      </c>
      <c r="Z34" s="48">
        <v>4.8799999999999998E-3</v>
      </c>
      <c r="AA34" s="49"/>
    </row>
    <row r="35" spans="1:27" s="40" customFormat="1" ht="12.75" customHeight="1" x14ac:dyDescent="0.2">
      <c r="A35" s="52" t="s">
        <v>32</v>
      </c>
      <c r="B35" s="34">
        <v>445</v>
      </c>
      <c r="C35" s="34">
        <v>26972</v>
      </c>
      <c r="D35" s="37">
        <v>3920</v>
      </c>
      <c r="E35" s="34">
        <v>47</v>
      </c>
      <c r="F35" s="34">
        <v>369</v>
      </c>
      <c r="G35" s="37">
        <v>444</v>
      </c>
      <c r="H35" s="34">
        <v>6</v>
      </c>
      <c r="I35" s="34">
        <v>144</v>
      </c>
      <c r="J35" s="37">
        <v>36</v>
      </c>
      <c r="K35" s="34">
        <v>5</v>
      </c>
      <c r="L35" s="34">
        <v>34</v>
      </c>
      <c r="M35" s="37">
        <v>37</v>
      </c>
      <c r="N35" s="56" t="s">
        <v>32</v>
      </c>
      <c r="O35" s="34">
        <v>227</v>
      </c>
      <c r="P35" s="34">
        <v>21954</v>
      </c>
      <c r="Q35" s="37">
        <v>2265</v>
      </c>
      <c r="R35" s="34">
        <v>152</v>
      </c>
      <c r="S35" s="34">
        <v>2657</v>
      </c>
      <c r="T35" s="37">
        <v>1043</v>
      </c>
      <c r="U35" s="34">
        <v>0</v>
      </c>
      <c r="V35" s="34">
        <v>0</v>
      </c>
      <c r="W35" s="37">
        <v>0</v>
      </c>
      <c r="X35" s="34">
        <v>8</v>
      </c>
      <c r="Y35" s="34">
        <v>1814</v>
      </c>
      <c r="Z35" s="38">
        <v>95</v>
      </c>
      <c r="AA35" s="39"/>
    </row>
    <row r="36" spans="1:27" s="50" customFormat="1" ht="12.75" customHeight="1" x14ac:dyDescent="0.2">
      <c r="A36" s="58"/>
      <c r="B36" s="59">
        <v>1</v>
      </c>
      <c r="C36" s="60">
        <v>1</v>
      </c>
      <c r="D36" s="60">
        <v>1</v>
      </c>
      <c r="E36" s="61">
        <v>0.10562000000000001</v>
      </c>
      <c r="F36" s="62">
        <v>1.3679999999999999E-2</v>
      </c>
      <c r="G36" s="62">
        <v>0.11327</v>
      </c>
      <c r="H36" s="61">
        <v>1.3480000000000001E-2</v>
      </c>
      <c r="I36" s="62">
        <v>5.3400000000000001E-3</v>
      </c>
      <c r="J36" s="62">
        <v>9.1800000000000007E-3</v>
      </c>
      <c r="K36" s="61">
        <v>1.124E-2</v>
      </c>
      <c r="L36" s="62">
        <v>1.2600000000000001E-3</v>
      </c>
      <c r="M36" s="63">
        <v>9.4400000000000005E-3</v>
      </c>
      <c r="N36" s="64"/>
      <c r="O36" s="61">
        <v>0.51010999999999995</v>
      </c>
      <c r="P36" s="62">
        <v>0.81396000000000002</v>
      </c>
      <c r="Q36" s="62">
        <v>0.57781000000000005</v>
      </c>
      <c r="R36" s="61">
        <v>0.34156999999999998</v>
      </c>
      <c r="S36" s="62">
        <v>9.851E-2</v>
      </c>
      <c r="T36" s="62">
        <v>0.26606999999999997</v>
      </c>
      <c r="U36" s="61" t="s">
        <v>19</v>
      </c>
      <c r="V36" s="62" t="s">
        <v>19</v>
      </c>
      <c r="W36" s="62" t="s">
        <v>19</v>
      </c>
      <c r="X36" s="61">
        <v>1.7979999999999999E-2</v>
      </c>
      <c r="Y36" s="62">
        <v>6.7250000000000004E-2</v>
      </c>
      <c r="Z36" s="67">
        <v>2.4230000000000002E-2</v>
      </c>
      <c r="AA36" s="49"/>
    </row>
    <row r="37" spans="1:27" s="51" customFormat="1" ht="12.75" customHeight="1" x14ac:dyDescent="0.2">
      <c r="A37" s="68" t="s">
        <v>33</v>
      </c>
      <c r="B37" s="69">
        <v>64857</v>
      </c>
      <c r="C37" s="69">
        <v>2231049</v>
      </c>
      <c r="D37" s="70">
        <v>610773</v>
      </c>
      <c r="E37" s="69">
        <v>3035</v>
      </c>
      <c r="F37" s="69">
        <v>57189</v>
      </c>
      <c r="G37" s="70">
        <v>33085</v>
      </c>
      <c r="H37" s="69">
        <v>1508</v>
      </c>
      <c r="I37" s="69">
        <v>30463</v>
      </c>
      <c r="J37" s="70">
        <v>12537</v>
      </c>
      <c r="K37" s="69">
        <v>19222</v>
      </c>
      <c r="L37" s="69">
        <v>297194</v>
      </c>
      <c r="M37" s="70">
        <v>199387</v>
      </c>
      <c r="N37" s="121" t="s">
        <v>33</v>
      </c>
      <c r="O37" s="69">
        <v>20145</v>
      </c>
      <c r="P37" s="69">
        <v>1250700</v>
      </c>
      <c r="Q37" s="70">
        <v>211860</v>
      </c>
      <c r="R37" s="69">
        <v>19700</v>
      </c>
      <c r="S37" s="69">
        <v>462053</v>
      </c>
      <c r="T37" s="70">
        <v>142773</v>
      </c>
      <c r="U37" s="69">
        <v>296</v>
      </c>
      <c r="V37" s="69">
        <v>50077</v>
      </c>
      <c r="W37" s="70">
        <v>3361</v>
      </c>
      <c r="X37" s="69">
        <v>951</v>
      </c>
      <c r="Y37" s="69">
        <v>83373</v>
      </c>
      <c r="Z37" s="75">
        <v>7770</v>
      </c>
      <c r="AA37" s="76"/>
    </row>
    <row r="38" spans="1:27" s="86" customFormat="1" ht="12.75" customHeight="1" thickBot="1" x14ac:dyDescent="0.25">
      <c r="A38" s="77"/>
      <c r="B38" s="78">
        <v>1</v>
      </c>
      <c r="C38" s="79">
        <v>1</v>
      </c>
      <c r="D38" s="79">
        <v>1</v>
      </c>
      <c r="E38" s="80">
        <v>4.6800000000000001E-2</v>
      </c>
      <c r="F38" s="81">
        <v>2.563E-2</v>
      </c>
      <c r="G38" s="81">
        <v>5.4170000000000003E-2</v>
      </c>
      <c r="H38" s="80">
        <v>2.325E-2</v>
      </c>
      <c r="I38" s="81">
        <v>1.3650000000000001E-2</v>
      </c>
      <c r="J38" s="81">
        <v>2.053E-2</v>
      </c>
      <c r="K38" s="80">
        <v>0.29637999999999998</v>
      </c>
      <c r="L38" s="81">
        <v>0.13321</v>
      </c>
      <c r="M38" s="82">
        <v>0.32645000000000002</v>
      </c>
      <c r="N38" s="83"/>
      <c r="O38" s="80">
        <v>0.31061</v>
      </c>
      <c r="P38" s="81">
        <v>0.56059000000000003</v>
      </c>
      <c r="Q38" s="81">
        <v>0.34687000000000001</v>
      </c>
      <c r="R38" s="80">
        <v>0.30375000000000002</v>
      </c>
      <c r="S38" s="81">
        <v>0.20710000000000001</v>
      </c>
      <c r="T38" s="81">
        <v>0.23376</v>
      </c>
      <c r="U38" s="80">
        <v>4.5599999999999998E-3</v>
      </c>
      <c r="V38" s="81">
        <v>2.2450000000000001E-2</v>
      </c>
      <c r="W38" s="81">
        <v>5.4999999999999997E-3</v>
      </c>
      <c r="X38" s="80">
        <v>1.4659999999999999E-2</v>
      </c>
      <c r="Y38" s="81">
        <v>3.737E-2</v>
      </c>
      <c r="Z38" s="84">
        <v>1.272E-2</v>
      </c>
      <c r="AA38" s="85"/>
    </row>
    <row r="39" spans="1:27" s="31" customFormat="1" x14ac:dyDescent="0.2">
      <c r="A39" s="87"/>
      <c r="E39" s="87"/>
      <c r="F39" s="87"/>
      <c r="G39" s="87"/>
      <c r="H39" s="87"/>
      <c r="I39" s="87"/>
      <c r="J39" s="87"/>
      <c r="K39" s="87"/>
      <c r="L39" s="87"/>
      <c r="M39" s="87"/>
      <c r="N39" s="88"/>
    </row>
    <row r="40" spans="1:27" s="89" customFormat="1" ht="11.25" x14ac:dyDescent="0.2">
      <c r="A40" s="89" t="str">
        <f>"Anmerkungen. Datengrundlage: Volkshochschul-Statistik "&amp;[1]Hilfswerte!B1&amp;"; Basis: "&amp;[1]Tabelle1!$C$36&amp;" vhs."</f>
        <v>Anmerkungen. Datengrundlage: Volkshochschul-Statistik 2023; Basis: 822 vhs.</v>
      </c>
      <c r="N40" s="89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1" spans="1:27" s="31" customFormat="1" x14ac:dyDescent="0.2"/>
    <row r="42" spans="1:27" s="31" customFormat="1" x14ac:dyDescent="0.2">
      <c r="A42" s="89" t="str">
        <f>[1]Tabelle1!$A$41</f>
        <v>Siehe Bericht: Ortmanns, V.; Lux, T.; Bachem, A.; Horn, H. (2024): Volkshochschul-Statistik – 62. Folge, Berichtsjahr 2023 (Version 2.0.0).</v>
      </c>
      <c r="N42" s="89" t="str">
        <f>[1]Tabelle1!$A$41</f>
        <v>Siehe Bericht: Ortmanns, V.; Lux, T.; Bachem, A.; Horn, H. (2024): Volkshochschul-Statistik – 62. Folge, Berichtsjahr 2023 (Version 2.0.0).</v>
      </c>
    </row>
    <row r="43" spans="1:27" s="31" customFormat="1" x14ac:dyDescent="0.2">
      <c r="A43" s="116" t="str">
        <f>[1]Tabelle1!A42</f>
        <v>Bitte verwenden Sie zur Zitation die DOI der Online-Publikation: https://doi.org/10.3278/9783763977949.</v>
      </c>
      <c r="N43" s="116" t="str">
        <f>[1]Tabelle1!A42</f>
        <v>Bitte verwenden Sie zur Zitation die DOI der Online-Publikation: https://doi.org/10.3278/9783763977949.</v>
      </c>
    </row>
    <row r="44" spans="1:27" s="31" customFormat="1" x14ac:dyDescent="0.2"/>
    <row r="45" spans="1:27" s="31" customFormat="1" x14ac:dyDescent="0.2">
      <c r="A45" s="93" t="s">
        <v>36</v>
      </c>
      <c r="N45" s="93" t="s">
        <v>36</v>
      </c>
    </row>
    <row r="46" spans="1:27" s="117" customFormat="1" ht="44.25" x14ac:dyDescent="0.55000000000000004">
      <c r="A46" s="94" t="s">
        <v>37</v>
      </c>
      <c r="AA46" s="118"/>
    </row>
    <row r="48" spans="1:27" ht="26.25" customHeight="1" x14ac:dyDescent="0.2"/>
  </sheetData>
  <mergeCells count="49"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  <mergeCell ref="A23:A24"/>
    <mergeCell ref="N23:N24"/>
    <mergeCell ref="A25:A26"/>
    <mergeCell ref="N25:N26"/>
    <mergeCell ref="A27:A28"/>
    <mergeCell ref="N27:N28"/>
    <mergeCell ref="A17:A18"/>
    <mergeCell ref="N17:N18"/>
    <mergeCell ref="A19:A20"/>
    <mergeCell ref="N19:N20"/>
    <mergeCell ref="A21:A22"/>
    <mergeCell ref="N21:N22"/>
    <mergeCell ref="N9:N10"/>
    <mergeCell ref="A11:A12"/>
    <mergeCell ref="N11:N12"/>
    <mergeCell ref="A13:A14"/>
    <mergeCell ref="N13:N14"/>
    <mergeCell ref="A15:A16"/>
    <mergeCell ref="N15:N16"/>
    <mergeCell ref="O3:Q3"/>
    <mergeCell ref="R3:T3"/>
    <mergeCell ref="U3:W3"/>
    <mergeCell ref="X3:Z3"/>
    <mergeCell ref="AB3:AF11"/>
    <mergeCell ref="A5:A6"/>
    <mergeCell ref="N5:N6"/>
    <mergeCell ref="A7:A8"/>
    <mergeCell ref="N7:N8"/>
    <mergeCell ref="A9:A10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</mergeCells>
  <conditionalFormatting sqref="A6 A8 A10 A12 A14 A16 A18 A20 A22 A24 A26 A28 A30 A32 A34 A36">
    <cfRule type="cellIs" dxfId="95" priority="22" stopIfTrue="1" operator="equal">
      <formula>1</formula>
    </cfRule>
    <cfRule type="cellIs" dxfId="94" priority="23" stopIfTrue="1" operator="lessThan">
      <formula>0.0005</formula>
    </cfRule>
  </conditionalFormatting>
  <conditionalFormatting sqref="A5:Z5">
    <cfRule type="cellIs" dxfId="93" priority="17" stopIfTrue="1" operator="equal">
      <formula>0</formula>
    </cfRule>
  </conditionalFormatting>
  <conditionalFormatting sqref="A9:Z9">
    <cfRule type="cellIs" dxfId="92" priority="15" stopIfTrue="1" operator="equal">
      <formula>0</formula>
    </cfRule>
  </conditionalFormatting>
  <conditionalFormatting sqref="A11:Z11">
    <cfRule type="cellIs" dxfId="91" priority="14" stopIfTrue="1" operator="equal">
      <formula>0</formula>
    </cfRule>
  </conditionalFormatting>
  <conditionalFormatting sqref="A13:Z13">
    <cfRule type="cellIs" dxfId="90" priority="13" stopIfTrue="1" operator="equal">
      <formula>0</formula>
    </cfRule>
  </conditionalFormatting>
  <conditionalFormatting sqref="A15:Z15">
    <cfRule type="cellIs" dxfId="89" priority="12" stopIfTrue="1" operator="equal">
      <formula>0</formula>
    </cfRule>
  </conditionalFormatting>
  <conditionalFormatting sqref="A17:Z17">
    <cfRule type="cellIs" dxfId="88" priority="11" stopIfTrue="1" operator="equal">
      <formula>0</formula>
    </cfRule>
  </conditionalFormatting>
  <conditionalFormatting sqref="A19:Z19">
    <cfRule type="cellIs" dxfId="87" priority="10" stopIfTrue="1" operator="equal">
      <formula>0</formula>
    </cfRule>
  </conditionalFormatting>
  <conditionalFormatting sqref="A21:Z21">
    <cfRule type="cellIs" dxfId="86" priority="9" stopIfTrue="1" operator="equal">
      <formula>0</formula>
    </cfRule>
  </conditionalFormatting>
  <conditionalFormatting sqref="A23:Z23">
    <cfRule type="cellIs" dxfId="85" priority="8" stopIfTrue="1" operator="equal">
      <formula>0</formula>
    </cfRule>
  </conditionalFormatting>
  <conditionalFormatting sqref="A25:Z25">
    <cfRule type="cellIs" dxfId="84" priority="7" stopIfTrue="1" operator="equal">
      <formula>0</formula>
    </cfRule>
  </conditionalFormatting>
  <conditionalFormatting sqref="A27:Z27">
    <cfRule type="cellIs" dxfId="83" priority="6" stopIfTrue="1" operator="equal">
      <formula>0</formula>
    </cfRule>
  </conditionalFormatting>
  <conditionalFormatting sqref="A29:Z29">
    <cfRule type="cellIs" dxfId="82" priority="5" stopIfTrue="1" operator="equal">
      <formula>0</formula>
    </cfRule>
  </conditionalFormatting>
  <conditionalFormatting sqref="A31:Z31">
    <cfRule type="cellIs" dxfId="81" priority="4" stopIfTrue="1" operator="equal">
      <formula>0</formula>
    </cfRule>
  </conditionalFormatting>
  <conditionalFormatting sqref="A33:Z33">
    <cfRule type="cellIs" dxfId="80" priority="3" stopIfTrue="1" operator="equal">
      <formula>0</formula>
    </cfRule>
  </conditionalFormatting>
  <conditionalFormatting sqref="A35:Z35">
    <cfRule type="cellIs" dxfId="79" priority="2" stopIfTrue="1" operator="equal">
      <formula>0</formula>
    </cfRule>
  </conditionalFormatting>
  <conditionalFormatting sqref="B7:M7">
    <cfRule type="cellIs" dxfId="78" priority="19" stopIfTrue="1" operator="equal">
      <formula>0</formula>
    </cfRule>
  </conditionalFormatting>
  <conditionalFormatting sqref="B37:M37">
    <cfRule type="cellIs" dxfId="77" priority="18" stopIfTrue="1" operator="equal">
      <formula>0</formula>
    </cfRule>
  </conditionalFormatting>
  <conditionalFormatting sqref="N6 N8 N10 N12 N14 N16 N18 N20 N22 N24 N26 N28 N30 N32 N34 N36">
    <cfRule type="cellIs" dxfId="76" priority="20" stopIfTrue="1" operator="equal">
      <formula>1</formula>
    </cfRule>
    <cfRule type="cellIs" dxfId="75" priority="21" stopIfTrue="1" operator="lessThan">
      <formula>0.0005</formula>
    </cfRule>
  </conditionalFormatting>
  <conditionalFormatting sqref="O7:Z7">
    <cfRule type="cellIs" dxfId="74" priority="16" stopIfTrue="1" operator="equal">
      <formula>0</formula>
    </cfRule>
  </conditionalFormatting>
  <conditionalFormatting sqref="O37:Z37">
    <cfRule type="cellIs" dxfId="73" priority="1" stopIfTrue="1" operator="equal">
      <formula>0</formula>
    </cfRule>
  </conditionalFormatting>
  <hyperlinks>
    <hyperlink ref="A43" r:id="rId1" display="Bitte verwenden Sie zur Zitation die DOI der Online-Publikation: https://doi.org/10.3278/9783763977116." xr:uid="{CBA61622-6E78-4DB7-8653-D07F67B0E682}"/>
    <hyperlink ref="N43" r:id="rId2" display="Bitte verwenden Sie zur Zitation die DOI der Online-Publikation: https://doi.org/10.3278/9783763977116." xr:uid="{FFF6BE16-EC43-4BD8-893A-F9DBBDEC79FC}"/>
    <hyperlink ref="A45" r:id="rId3" xr:uid="{33E971C5-D3F3-418B-B6F2-FB945C991E4E}"/>
    <hyperlink ref="N45" r:id="rId4" xr:uid="{67FAEB7B-6916-4960-85FA-53135035E140}"/>
  </hyperlinks>
  <pageMargins left="0.78740157480314965" right="0.78740157480314965" top="0.98425196850393704" bottom="0.98425196850393704" header="0.51181102362204722" footer="0.51181102362204722"/>
  <pageSetup paperSize="9" scale="77" orientation="portrait" r:id="rId5"/>
  <headerFooter scaleWithDoc="0" alignWithMargins="0"/>
  <colBreaks count="1" manualBreakCount="1">
    <brk id="13" max="44" man="1"/>
  </colBreaks>
  <legacyDrawingHF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D7539-0693-4FF8-9D53-B2B568C32C93}">
  <dimension ref="A1:AF49"/>
  <sheetViews>
    <sheetView view="pageBreakPreview" topLeftCell="A6" zoomScaleNormal="100" zoomScaleSheetLayoutView="100" workbookViewId="0">
      <selection sqref="A1:M1"/>
    </sheetView>
  </sheetViews>
  <sheetFormatPr baseColWidth="10" defaultRowHeight="12.75" x14ac:dyDescent="0.2"/>
  <cols>
    <col min="1" max="1" width="11.875" style="32" customWidth="1"/>
    <col min="2" max="2" width="5.625" style="32" customWidth="1"/>
    <col min="3" max="3" width="6.625" style="32" customWidth="1"/>
    <col min="4" max="4" width="6.5" style="32" customWidth="1"/>
    <col min="5" max="5" width="5.5" style="32" customWidth="1"/>
    <col min="6" max="6" width="6.25" style="32" customWidth="1"/>
    <col min="7" max="7" width="6.75" style="32" customWidth="1"/>
    <col min="8" max="8" width="5.75" style="32" customWidth="1"/>
    <col min="9" max="9" width="6.875" style="32" customWidth="1"/>
    <col min="10" max="10" width="7" style="32" customWidth="1"/>
    <col min="11" max="11" width="5.75" style="32" customWidth="1"/>
    <col min="12" max="12" width="6.875" style="32" customWidth="1"/>
    <col min="13" max="13" width="7" style="32" customWidth="1"/>
    <col min="14" max="14" width="12.625" style="32" customWidth="1"/>
    <col min="15" max="15" width="5.75" style="32" customWidth="1"/>
    <col min="16" max="16" width="6.875" style="32" customWidth="1"/>
    <col min="17" max="17" width="7" style="32" customWidth="1"/>
    <col min="18" max="18" width="5.75" style="32" customWidth="1"/>
    <col min="19" max="19" width="6.875" style="32" customWidth="1"/>
    <col min="20" max="20" width="7" style="32" customWidth="1"/>
    <col min="21" max="21" width="5.75" style="32" customWidth="1"/>
    <col min="22" max="22" width="6.875" style="32" customWidth="1"/>
    <col min="23" max="26" width="7" style="32" customWidth="1"/>
    <col min="27" max="27" width="2.375" style="31" customWidth="1"/>
    <col min="28" max="28" width="7.625" style="32" customWidth="1"/>
    <col min="29" max="29" width="7" style="32" customWidth="1"/>
    <col min="30" max="256" width="11" style="32"/>
    <col min="257" max="257" width="11.875" style="32" customWidth="1"/>
    <col min="258" max="258" width="5.625" style="32" customWidth="1"/>
    <col min="259" max="259" width="6.625" style="32" customWidth="1"/>
    <col min="260" max="260" width="6.5" style="32" customWidth="1"/>
    <col min="261" max="261" width="5.5" style="32" customWidth="1"/>
    <col min="262" max="262" width="6.25" style="32" customWidth="1"/>
    <col min="263" max="263" width="6.75" style="32" customWidth="1"/>
    <col min="264" max="264" width="5.75" style="32" customWidth="1"/>
    <col min="265" max="265" width="6.875" style="32" customWidth="1"/>
    <col min="266" max="266" width="7" style="32" customWidth="1"/>
    <col min="267" max="267" width="5.75" style="32" customWidth="1"/>
    <col min="268" max="268" width="6.875" style="32" customWidth="1"/>
    <col min="269" max="269" width="7" style="32" customWidth="1"/>
    <col min="270" max="270" width="12.625" style="32" customWidth="1"/>
    <col min="271" max="271" width="5.75" style="32" customWidth="1"/>
    <col min="272" max="272" width="6.875" style="32" customWidth="1"/>
    <col min="273" max="273" width="7" style="32" customWidth="1"/>
    <col min="274" max="274" width="5.75" style="32" customWidth="1"/>
    <col min="275" max="275" width="6.875" style="32" customWidth="1"/>
    <col min="276" max="276" width="7" style="32" customWidth="1"/>
    <col min="277" max="277" width="5.75" style="32" customWidth="1"/>
    <col min="278" max="278" width="6.875" style="32" customWidth="1"/>
    <col min="279" max="282" width="7" style="32" customWidth="1"/>
    <col min="283" max="283" width="2.375" style="32" customWidth="1"/>
    <col min="284" max="284" width="7.625" style="32" customWidth="1"/>
    <col min="285" max="285" width="7" style="32" customWidth="1"/>
    <col min="286" max="512" width="11" style="32"/>
    <col min="513" max="513" width="11.875" style="32" customWidth="1"/>
    <col min="514" max="514" width="5.625" style="32" customWidth="1"/>
    <col min="515" max="515" width="6.625" style="32" customWidth="1"/>
    <col min="516" max="516" width="6.5" style="32" customWidth="1"/>
    <col min="517" max="517" width="5.5" style="32" customWidth="1"/>
    <col min="518" max="518" width="6.25" style="32" customWidth="1"/>
    <col min="519" max="519" width="6.75" style="32" customWidth="1"/>
    <col min="520" max="520" width="5.75" style="32" customWidth="1"/>
    <col min="521" max="521" width="6.875" style="32" customWidth="1"/>
    <col min="522" max="522" width="7" style="32" customWidth="1"/>
    <col min="523" max="523" width="5.75" style="32" customWidth="1"/>
    <col min="524" max="524" width="6.875" style="32" customWidth="1"/>
    <col min="525" max="525" width="7" style="32" customWidth="1"/>
    <col min="526" max="526" width="12.625" style="32" customWidth="1"/>
    <col min="527" max="527" width="5.75" style="32" customWidth="1"/>
    <col min="528" max="528" width="6.875" style="32" customWidth="1"/>
    <col min="529" max="529" width="7" style="32" customWidth="1"/>
    <col min="530" max="530" width="5.75" style="32" customWidth="1"/>
    <col min="531" max="531" width="6.875" style="32" customWidth="1"/>
    <col min="532" max="532" width="7" style="32" customWidth="1"/>
    <col min="533" max="533" width="5.75" style="32" customWidth="1"/>
    <col min="534" max="534" width="6.875" style="32" customWidth="1"/>
    <col min="535" max="538" width="7" style="32" customWidth="1"/>
    <col min="539" max="539" width="2.375" style="32" customWidth="1"/>
    <col min="540" max="540" width="7.625" style="32" customWidth="1"/>
    <col min="541" max="541" width="7" style="32" customWidth="1"/>
    <col min="542" max="768" width="11" style="32"/>
    <col min="769" max="769" width="11.875" style="32" customWidth="1"/>
    <col min="770" max="770" width="5.625" style="32" customWidth="1"/>
    <col min="771" max="771" width="6.625" style="32" customWidth="1"/>
    <col min="772" max="772" width="6.5" style="32" customWidth="1"/>
    <col min="773" max="773" width="5.5" style="32" customWidth="1"/>
    <col min="774" max="774" width="6.25" style="32" customWidth="1"/>
    <col min="775" max="775" width="6.75" style="32" customWidth="1"/>
    <col min="776" max="776" width="5.75" style="32" customWidth="1"/>
    <col min="777" max="777" width="6.875" style="32" customWidth="1"/>
    <col min="778" max="778" width="7" style="32" customWidth="1"/>
    <col min="779" max="779" width="5.75" style="32" customWidth="1"/>
    <col min="780" max="780" width="6.875" style="32" customWidth="1"/>
    <col min="781" max="781" width="7" style="32" customWidth="1"/>
    <col min="782" max="782" width="12.625" style="32" customWidth="1"/>
    <col min="783" max="783" width="5.75" style="32" customWidth="1"/>
    <col min="784" max="784" width="6.875" style="32" customWidth="1"/>
    <col min="785" max="785" width="7" style="32" customWidth="1"/>
    <col min="786" max="786" width="5.75" style="32" customWidth="1"/>
    <col min="787" max="787" width="6.875" style="32" customWidth="1"/>
    <col min="788" max="788" width="7" style="32" customWidth="1"/>
    <col min="789" max="789" width="5.75" style="32" customWidth="1"/>
    <col min="790" max="790" width="6.875" style="32" customWidth="1"/>
    <col min="791" max="794" width="7" style="32" customWidth="1"/>
    <col min="795" max="795" width="2.375" style="32" customWidth="1"/>
    <col min="796" max="796" width="7.625" style="32" customWidth="1"/>
    <col min="797" max="797" width="7" style="32" customWidth="1"/>
    <col min="798" max="1024" width="11" style="32"/>
    <col min="1025" max="1025" width="11.875" style="32" customWidth="1"/>
    <col min="1026" max="1026" width="5.625" style="32" customWidth="1"/>
    <col min="1027" max="1027" width="6.625" style="32" customWidth="1"/>
    <col min="1028" max="1028" width="6.5" style="32" customWidth="1"/>
    <col min="1029" max="1029" width="5.5" style="32" customWidth="1"/>
    <col min="1030" max="1030" width="6.25" style="32" customWidth="1"/>
    <col min="1031" max="1031" width="6.75" style="32" customWidth="1"/>
    <col min="1032" max="1032" width="5.75" style="32" customWidth="1"/>
    <col min="1033" max="1033" width="6.875" style="32" customWidth="1"/>
    <col min="1034" max="1034" width="7" style="32" customWidth="1"/>
    <col min="1035" max="1035" width="5.75" style="32" customWidth="1"/>
    <col min="1036" max="1036" width="6.875" style="32" customWidth="1"/>
    <col min="1037" max="1037" width="7" style="32" customWidth="1"/>
    <col min="1038" max="1038" width="12.625" style="32" customWidth="1"/>
    <col min="1039" max="1039" width="5.75" style="32" customWidth="1"/>
    <col min="1040" max="1040" width="6.875" style="32" customWidth="1"/>
    <col min="1041" max="1041" width="7" style="32" customWidth="1"/>
    <col min="1042" max="1042" width="5.75" style="32" customWidth="1"/>
    <col min="1043" max="1043" width="6.875" style="32" customWidth="1"/>
    <col min="1044" max="1044" width="7" style="32" customWidth="1"/>
    <col min="1045" max="1045" width="5.75" style="32" customWidth="1"/>
    <col min="1046" max="1046" width="6.875" style="32" customWidth="1"/>
    <col min="1047" max="1050" width="7" style="32" customWidth="1"/>
    <col min="1051" max="1051" width="2.375" style="32" customWidth="1"/>
    <col min="1052" max="1052" width="7.625" style="32" customWidth="1"/>
    <col min="1053" max="1053" width="7" style="32" customWidth="1"/>
    <col min="1054" max="1280" width="11" style="32"/>
    <col min="1281" max="1281" width="11.875" style="32" customWidth="1"/>
    <col min="1282" max="1282" width="5.625" style="32" customWidth="1"/>
    <col min="1283" max="1283" width="6.625" style="32" customWidth="1"/>
    <col min="1284" max="1284" width="6.5" style="32" customWidth="1"/>
    <col min="1285" max="1285" width="5.5" style="32" customWidth="1"/>
    <col min="1286" max="1286" width="6.25" style="32" customWidth="1"/>
    <col min="1287" max="1287" width="6.75" style="32" customWidth="1"/>
    <col min="1288" max="1288" width="5.75" style="32" customWidth="1"/>
    <col min="1289" max="1289" width="6.875" style="32" customWidth="1"/>
    <col min="1290" max="1290" width="7" style="32" customWidth="1"/>
    <col min="1291" max="1291" width="5.75" style="32" customWidth="1"/>
    <col min="1292" max="1292" width="6.875" style="32" customWidth="1"/>
    <col min="1293" max="1293" width="7" style="32" customWidth="1"/>
    <col min="1294" max="1294" width="12.625" style="32" customWidth="1"/>
    <col min="1295" max="1295" width="5.75" style="32" customWidth="1"/>
    <col min="1296" max="1296" width="6.875" style="32" customWidth="1"/>
    <col min="1297" max="1297" width="7" style="32" customWidth="1"/>
    <col min="1298" max="1298" width="5.75" style="32" customWidth="1"/>
    <col min="1299" max="1299" width="6.875" style="32" customWidth="1"/>
    <col min="1300" max="1300" width="7" style="32" customWidth="1"/>
    <col min="1301" max="1301" width="5.75" style="32" customWidth="1"/>
    <col min="1302" max="1302" width="6.875" style="32" customWidth="1"/>
    <col min="1303" max="1306" width="7" style="32" customWidth="1"/>
    <col min="1307" max="1307" width="2.375" style="32" customWidth="1"/>
    <col min="1308" max="1308" width="7.625" style="32" customWidth="1"/>
    <col min="1309" max="1309" width="7" style="32" customWidth="1"/>
    <col min="1310" max="1536" width="11" style="32"/>
    <col min="1537" max="1537" width="11.875" style="32" customWidth="1"/>
    <col min="1538" max="1538" width="5.625" style="32" customWidth="1"/>
    <col min="1539" max="1539" width="6.625" style="32" customWidth="1"/>
    <col min="1540" max="1540" width="6.5" style="32" customWidth="1"/>
    <col min="1541" max="1541" width="5.5" style="32" customWidth="1"/>
    <col min="1542" max="1542" width="6.25" style="32" customWidth="1"/>
    <col min="1543" max="1543" width="6.75" style="32" customWidth="1"/>
    <col min="1544" max="1544" width="5.75" style="32" customWidth="1"/>
    <col min="1545" max="1545" width="6.875" style="32" customWidth="1"/>
    <col min="1546" max="1546" width="7" style="32" customWidth="1"/>
    <col min="1547" max="1547" width="5.75" style="32" customWidth="1"/>
    <col min="1548" max="1548" width="6.875" style="32" customWidth="1"/>
    <col min="1549" max="1549" width="7" style="32" customWidth="1"/>
    <col min="1550" max="1550" width="12.625" style="32" customWidth="1"/>
    <col min="1551" max="1551" width="5.75" style="32" customWidth="1"/>
    <col min="1552" max="1552" width="6.875" style="32" customWidth="1"/>
    <col min="1553" max="1553" width="7" style="32" customWidth="1"/>
    <col min="1554" max="1554" width="5.75" style="32" customWidth="1"/>
    <col min="1555" max="1555" width="6.875" style="32" customWidth="1"/>
    <col min="1556" max="1556" width="7" style="32" customWidth="1"/>
    <col min="1557" max="1557" width="5.75" style="32" customWidth="1"/>
    <col min="1558" max="1558" width="6.875" style="32" customWidth="1"/>
    <col min="1559" max="1562" width="7" style="32" customWidth="1"/>
    <col min="1563" max="1563" width="2.375" style="32" customWidth="1"/>
    <col min="1564" max="1564" width="7.625" style="32" customWidth="1"/>
    <col min="1565" max="1565" width="7" style="32" customWidth="1"/>
    <col min="1566" max="1792" width="11" style="32"/>
    <col min="1793" max="1793" width="11.875" style="32" customWidth="1"/>
    <col min="1794" max="1794" width="5.625" style="32" customWidth="1"/>
    <col min="1795" max="1795" width="6.625" style="32" customWidth="1"/>
    <col min="1796" max="1796" width="6.5" style="32" customWidth="1"/>
    <col min="1797" max="1797" width="5.5" style="32" customWidth="1"/>
    <col min="1798" max="1798" width="6.25" style="32" customWidth="1"/>
    <col min="1799" max="1799" width="6.75" style="32" customWidth="1"/>
    <col min="1800" max="1800" width="5.75" style="32" customWidth="1"/>
    <col min="1801" max="1801" width="6.875" style="32" customWidth="1"/>
    <col min="1802" max="1802" width="7" style="32" customWidth="1"/>
    <col min="1803" max="1803" width="5.75" style="32" customWidth="1"/>
    <col min="1804" max="1804" width="6.875" style="32" customWidth="1"/>
    <col min="1805" max="1805" width="7" style="32" customWidth="1"/>
    <col min="1806" max="1806" width="12.625" style="32" customWidth="1"/>
    <col min="1807" max="1807" width="5.75" style="32" customWidth="1"/>
    <col min="1808" max="1808" width="6.875" style="32" customWidth="1"/>
    <col min="1809" max="1809" width="7" style="32" customWidth="1"/>
    <col min="1810" max="1810" width="5.75" style="32" customWidth="1"/>
    <col min="1811" max="1811" width="6.875" style="32" customWidth="1"/>
    <col min="1812" max="1812" width="7" style="32" customWidth="1"/>
    <col min="1813" max="1813" width="5.75" style="32" customWidth="1"/>
    <col min="1814" max="1814" width="6.875" style="32" customWidth="1"/>
    <col min="1815" max="1818" width="7" style="32" customWidth="1"/>
    <col min="1819" max="1819" width="2.375" style="32" customWidth="1"/>
    <col min="1820" max="1820" width="7.625" style="32" customWidth="1"/>
    <col min="1821" max="1821" width="7" style="32" customWidth="1"/>
    <col min="1822" max="2048" width="11" style="32"/>
    <col min="2049" max="2049" width="11.875" style="32" customWidth="1"/>
    <col min="2050" max="2050" width="5.625" style="32" customWidth="1"/>
    <col min="2051" max="2051" width="6.625" style="32" customWidth="1"/>
    <col min="2052" max="2052" width="6.5" style="32" customWidth="1"/>
    <col min="2053" max="2053" width="5.5" style="32" customWidth="1"/>
    <col min="2054" max="2054" width="6.25" style="32" customWidth="1"/>
    <col min="2055" max="2055" width="6.75" style="32" customWidth="1"/>
    <col min="2056" max="2056" width="5.75" style="32" customWidth="1"/>
    <col min="2057" max="2057" width="6.875" style="32" customWidth="1"/>
    <col min="2058" max="2058" width="7" style="32" customWidth="1"/>
    <col min="2059" max="2059" width="5.75" style="32" customWidth="1"/>
    <col min="2060" max="2060" width="6.875" style="32" customWidth="1"/>
    <col min="2061" max="2061" width="7" style="32" customWidth="1"/>
    <col min="2062" max="2062" width="12.625" style="32" customWidth="1"/>
    <col min="2063" max="2063" width="5.75" style="32" customWidth="1"/>
    <col min="2064" max="2064" width="6.875" style="32" customWidth="1"/>
    <col min="2065" max="2065" width="7" style="32" customWidth="1"/>
    <col min="2066" max="2066" width="5.75" style="32" customWidth="1"/>
    <col min="2067" max="2067" width="6.875" style="32" customWidth="1"/>
    <col min="2068" max="2068" width="7" style="32" customWidth="1"/>
    <col min="2069" max="2069" width="5.75" style="32" customWidth="1"/>
    <col min="2070" max="2070" width="6.875" style="32" customWidth="1"/>
    <col min="2071" max="2074" width="7" style="32" customWidth="1"/>
    <col min="2075" max="2075" width="2.375" style="32" customWidth="1"/>
    <col min="2076" max="2076" width="7.625" style="32" customWidth="1"/>
    <col min="2077" max="2077" width="7" style="32" customWidth="1"/>
    <col min="2078" max="2304" width="11" style="32"/>
    <col min="2305" max="2305" width="11.875" style="32" customWidth="1"/>
    <col min="2306" max="2306" width="5.625" style="32" customWidth="1"/>
    <col min="2307" max="2307" width="6.625" style="32" customWidth="1"/>
    <col min="2308" max="2308" width="6.5" style="32" customWidth="1"/>
    <col min="2309" max="2309" width="5.5" style="32" customWidth="1"/>
    <col min="2310" max="2310" width="6.25" style="32" customWidth="1"/>
    <col min="2311" max="2311" width="6.75" style="32" customWidth="1"/>
    <col min="2312" max="2312" width="5.75" style="32" customWidth="1"/>
    <col min="2313" max="2313" width="6.875" style="32" customWidth="1"/>
    <col min="2314" max="2314" width="7" style="32" customWidth="1"/>
    <col min="2315" max="2315" width="5.75" style="32" customWidth="1"/>
    <col min="2316" max="2316" width="6.875" style="32" customWidth="1"/>
    <col min="2317" max="2317" width="7" style="32" customWidth="1"/>
    <col min="2318" max="2318" width="12.625" style="32" customWidth="1"/>
    <col min="2319" max="2319" width="5.75" style="32" customWidth="1"/>
    <col min="2320" max="2320" width="6.875" style="32" customWidth="1"/>
    <col min="2321" max="2321" width="7" style="32" customWidth="1"/>
    <col min="2322" max="2322" width="5.75" style="32" customWidth="1"/>
    <col min="2323" max="2323" width="6.875" style="32" customWidth="1"/>
    <col min="2324" max="2324" width="7" style="32" customWidth="1"/>
    <col min="2325" max="2325" width="5.75" style="32" customWidth="1"/>
    <col min="2326" max="2326" width="6.875" style="32" customWidth="1"/>
    <col min="2327" max="2330" width="7" style="32" customWidth="1"/>
    <col min="2331" max="2331" width="2.375" style="32" customWidth="1"/>
    <col min="2332" max="2332" width="7.625" style="32" customWidth="1"/>
    <col min="2333" max="2333" width="7" style="32" customWidth="1"/>
    <col min="2334" max="2560" width="11" style="32"/>
    <col min="2561" max="2561" width="11.875" style="32" customWidth="1"/>
    <col min="2562" max="2562" width="5.625" style="32" customWidth="1"/>
    <col min="2563" max="2563" width="6.625" style="32" customWidth="1"/>
    <col min="2564" max="2564" width="6.5" style="32" customWidth="1"/>
    <col min="2565" max="2565" width="5.5" style="32" customWidth="1"/>
    <col min="2566" max="2566" width="6.25" style="32" customWidth="1"/>
    <col min="2567" max="2567" width="6.75" style="32" customWidth="1"/>
    <col min="2568" max="2568" width="5.75" style="32" customWidth="1"/>
    <col min="2569" max="2569" width="6.875" style="32" customWidth="1"/>
    <col min="2570" max="2570" width="7" style="32" customWidth="1"/>
    <col min="2571" max="2571" width="5.75" style="32" customWidth="1"/>
    <col min="2572" max="2572" width="6.875" style="32" customWidth="1"/>
    <col min="2573" max="2573" width="7" style="32" customWidth="1"/>
    <col min="2574" max="2574" width="12.625" style="32" customWidth="1"/>
    <col min="2575" max="2575" width="5.75" style="32" customWidth="1"/>
    <col min="2576" max="2576" width="6.875" style="32" customWidth="1"/>
    <col min="2577" max="2577" width="7" style="32" customWidth="1"/>
    <col min="2578" max="2578" width="5.75" style="32" customWidth="1"/>
    <col min="2579" max="2579" width="6.875" style="32" customWidth="1"/>
    <col min="2580" max="2580" width="7" style="32" customWidth="1"/>
    <col min="2581" max="2581" width="5.75" style="32" customWidth="1"/>
    <col min="2582" max="2582" width="6.875" style="32" customWidth="1"/>
    <col min="2583" max="2586" width="7" style="32" customWidth="1"/>
    <col min="2587" max="2587" width="2.375" style="32" customWidth="1"/>
    <col min="2588" max="2588" width="7.625" style="32" customWidth="1"/>
    <col min="2589" max="2589" width="7" style="32" customWidth="1"/>
    <col min="2590" max="2816" width="11" style="32"/>
    <col min="2817" max="2817" width="11.875" style="32" customWidth="1"/>
    <col min="2818" max="2818" width="5.625" style="32" customWidth="1"/>
    <col min="2819" max="2819" width="6.625" style="32" customWidth="1"/>
    <col min="2820" max="2820" width="6.5" style="32" customWidth="1"/>
    <col min="2821" max="2821" width="5.5" style="32" customWidth="1"/>
    <col min="2822" max="2822" width="6.25" style="32" customWidth="1"/>
    <col min="2823" max="2823" width="6.75" style="32" customWidth="1"/>
    <col min="2824" max="2824" width="5.75" style="32" customWidth="1"/>
    <col min="2825" max="2825" width="6.875" style="32" customWidth="1"/>
    <col min="2826" max="2826" width="7" style="32" customWidth="1"/>
    <col min="2827" max="2827" width="5.75" style="32" customWidth="1"/>
    <col min="2828" max="2828" width="6.875" style="32" customWidth="1"/>
    <col min="2829" max="2829" width="7" style="32" customWidth="1"/>
    <col min="2830" max="2830" width="12.625" style="32" customWidth="1"/>
    <col min="2831" max="2831" width="5.75" style="32" customWidth="1"/>
    <col min="2832" max="2832" width="6.875" style="32" customWidth="1"/>
    <col min="2833" max="2833" width="7" style="32" customWidth="1"/>
    <col min="2834" max="2834" width="5.75" style="32" customWidth="1"/>
    <col min="2835" max="2835" width="6.875" style="32" customWidth="1"/>
    <col min="2836" max="2836" width="7" style="32" customWidth="1"/>
    <col min="2837" max="2837" width="5.75" style="32" customWidth="1"/>
    <col min="2838" max="2838" width="6.875" style="32" customWidth="1"/>
    <col min="2839" max="2842" width="7" style="32" customWidth="1"/>
    <col min="2843" max="2843" width="2.375" style="32" customWidth="1"/>
    <col min="2844" max="2844" width="7.625" style="32" customWidth="1"/>
    <col min="2845" max="2845" width="7" style="32" customWidth="1"/>
    <col min="2846" max="3072" width="11" style="32"/>
    <col min="3073" max="3073" width="11.875" style="32" customWidth="1"/>
    <col min="3074" max="3074" width="5.625" style="32" customWidth="1"/>
    <col min="3075" max="3075" width="6.625" style="32" customWidth="1"/>
    <col min="3076" max="3076" width="6.5" style="32" customWidth="1"/>
    <col min="3077" max="3077" width="5.5" style="32" customWidth="1"/>
    <col min="3078" max="3078" width="6.25" style="32" customWidth="1"/>
    <col min="3079" max="3079" width="6.75" style="32" customWidth="1"/>
    <col min="3080" max="3080" width="5.75" style="32" customWidth="1"/>
    <col min="3081" max="3081" width="6.875" style="32" customWidth="1"/>
    <col min="3082" max="3082" width="7" style="32" customWidth="1"/>
    <col min="3083" max="3083" width="5.75" style="32" customWidth="1"/>
    <col min="3084" max="3084" width="6.875" style="32" customWidth="1"/>
    <col min="3085" max="3085" width="7" style="32" customWidth="1"/>
    <col min="3086" max="3086" width="12.625" style="32" customWidth="1"/>
    <col min="3087" max="3087" width="5.75" style="32" customWidth="1"/>
    <col min="3088" max="3088" width="6.875" style="32" customWidth="1"/>
    <col min="3089" max="3089" width="7" style="32" customWidth="1"/>
    <col min="3090" max="3090" width="5.75" style="32" customWidth="1"/>
    <col min="3091" max="3091" width="6.875" style="32" customWidth="1"/>
    <col min="3092" max="3092" width="7" style="32" customWidth="1"/>
    <col min="3093" max="3093" width="5.75" style="32" customWidth="1"/>
    <col min="3094" max="3094" width="6.875" style="32" customWidth="1"/>
    <col min="3095" max="3098" width="7" style="32" customWidth="1"/>
    <col min="3099" max="3099" width="2.375" style="32" customWidth="1"/>
    <col min="3100" max="3100" width="7.625" style="32" customWidth="1"/>
    <col min="3101" max="3101" width="7" style="32" customWidth="1"/>
    <col min="3102" max="3328" width="11" style="32"/>
    <col min="3329" max="3329" width="11.875" style="32" customWidth="1"/>
    <col min="3330" max="3330" width="5.625" style="32" customWidth="1"/>
    <col min="3331" max="3331" width="6.625" style="32" customWidth="1"/>
    <col min="3332" max="3332" width="6.5" style="32" customWidth="1"/>
    <col min="3333" max="3333" width="5.5" style="32" customWidth="1"/>
    <col min="3334" max="3334" width="6.25" style="32" customWidth="1"/>
    <col min="3335" max="3335" width="6.75" style="32" customWidth="1"/>
    <col min="3336" max="3336" width="5.75" style="32" customWidth="1"/>
    <col min="3337" max="3337" width="6.875" style="32" customWidth="1"/>
    <col min="3338" max="3338" width="7" style="32" customWidth="1"/>
    <col min="3339" max="3339" width="5.75" style="32" customWidth="1"/>
    <col min="3340" max="3340" width="6.875" style="32" customWidth="1"/>
    <col min="3341" max="3341" width="7" style="32" customWidth="1"/>
    <col min="3342" max="3342" width="12.625" style="32" customWidth="1"/>
    <col min="3343" max="3343" width="5.75" style="32" customWidth="1"/>
    <col min="3344" max="3344" width="6.875" style="32" customWidth="1"/>
    <col min="3345" max="3345" width="7" style="32" customWidth="1"/>
    <col min="3346" max="3346" width="5.75" style="32" customWidth="1"/>
    <col min="3347" max="3347" width="6.875" style="32" customWidth="1"/>
    <col min="3348" max="3348" width="7" style="32" customWidth="1"/>
    <col min="3349" max="3349" width="5.75" style="32" customWidth="1"/>
    <col min="3350" max="3350" width="6.875" style="32" customWidth="1"/>
    <col min="3351" max="3354" width="7" style="32" customWidth="1"/>
    <col min="3355" max="3355" width="2.375" style="32" customWidth="1"/>
    <col min="3356" max="3356" width="7.625" style="32" customWidth="1"/>
    <col min="3357" max="3357" width="7" style="32" customWidth="1"/>
    <col min="3358" max="3584" width="11" style="32"/>
    <col min="3585" max="3585" width="11.875" style="32" customWidth="1"/>
    <col min="3586" max="3586" width="5.625" style="32" customWidth="1"/>
    <col min="3587" max="3587" width="6.625" style="32" customWidth="1"/>
    <col min="3588" max="3588" width="6.5" style="32" customWidth="1"/>
    <col min="3589" max="3589" width="5.5" style="32" customWidth="1"/>
    <col min="3590" max="3590" width="6.25" style="32" customWidth="1"/>
    <col min="3591" max="3591" width="6.75" style="32" customWidth="1"/>
    <col min="3592" max="3592" width="5.75" style="32" customWidth="1"/>
    <col min="3593" max="3593" width="6.875" style="32" customWidth="1"/>
    <col min="3594" max="3594" width="7" style="32" customWidth="1"/>
    <col min="3595" max="3595" width="5.75" style="32" customWidth="1"/>
    <col min="3596" max="3596" width="6.875" style="32" customWidth="1"/>
    <col min="3597" max="3597" width="7" style="32" customWidth="1"/>
    <col min="3598" max="3598" width="12.625" style="32" customWidth="1"/>
    <col min="3599" max="3599" width="5.75" style="32" customWidth="1"/>
    <col min="3600" max="3600" width="6.875" style="32" customWidth="1"/>
    <col min="3601" max="3601" width="7" style="32" customWidth="1"/>
    <col min="3602" max="3602" width="5.75" style="32" customWidth="1"/>
    <col min="3603" max="3603" width="6.875" style="32" customWidth="1"/>
    <col min="3604" max="3604" width="7" style="32" customWidth="1"/>
    <col min="3605" max="3605" width="5.75" style="32" customWidth="1"/>
    <col min="3606" max="3606" width="6.875" style="32" customWidth="1"/>
    <col min="3607" max="3610" width="7" style="32" customWidth="1"/>
    <col min="3611" max="3611" width="2.375" style="32" customWidth="1"/>
    <col min="3612" max="3612" width="7.625" style="32" customWidth="1"/>
    <col min="3613" max="3613" width="7" style="32" customWidth="1"/>
    <col min="3614" max="3840" width="11" style="32"/>
    <col min="3841" max="3841" width="11.875" style="32" customWidth="1"/>
    <col min="3842" max="3842" width="5.625" style="32" customWidth="1"/>
    <col min="3843" max="3843" width="6.625" style="32" customWidth="1"/>
    <col min="3844" max="3844" width="6.5" style="32" customWidth="1"/>
    <col min="3845" max="3845" width="5.5" style="32" customWidth="1"/>
    <col min="3846" max="3846" width="6.25" style="32" customWidth="1"/>
    <col min="3847" max="3847" width="6.75" style="32" customWidth="1"/>
    <col min="3848" max="3848" width="5.75" style="32" customWidth="1"/>
    <col min="3849" max="3849" width="6.875" style="32" customWidth="1"/>
    <col min="3850" max="3850" width="7" style="32" customWidth="1"/>
    <col min="3851" max="3851" width="5.75" style="32" customWidth="1"/>
    <col min="3852" max="3852" width="6.875" style="32" customWidth="1"/>
    <col min="3853" max="3853" width="7" style="32" customWidth="1"/>
    <col min="3854" max="3854" width="12.625" style="32" customWidth="1"/>
    <col min="3855" max="3855" width="5.75" style="32" customWidth="1"/>
    <col min="3856" max="3856" width="6.875" style="32" customWidth="1"/>
    <col min="3857" max="3857" width="7" style="32" customWidth="1"/>
    <col min="3858" max="3858" width="5.75" style="32" customWidth="1"/>
    <col min="3859" max="3859" width="6.875" style="32" customWidth="1"/>
    <col min="3860" max="3860" width="7" style="32" customWidth="1"/>
    <col min="3861" max="3861" width="5.75" style="32" customWidth="1"/>
    <col min="3862" max="3862" width="6.875" style="32" customWidth="1"/>
    <col min="3863" max="3866" width="7" style="32" customWidth="1"/>
    <col min="3867" max="3867" width="2.375" style="32" customWidth="1"/>
    <col min="3868" max="3868" width="7.625" style="32" customWidth="1"/>
    <col min="3869" max="3869" width="7" style="32" customWidth="1"/>
    <col min="3870" max="4096" width="11" style="32"/>
    <col min="4097" max="4097" width="11.875" style="32" customWidth="1"/>
    <col min="4098" max="4098" width="5.625" style="32" customWidth="1"/>
    <col min="4099" max="4099" width="6.625" style="32" customWidth="1"/>
    <col min="4100" max="4100" width="6.5" style="32" customWidth="1"/>
    <col min="4101" max="4101" width="5.5" style="32" customWidth="1"/>
    <col min="4102" max="4102" width="6.25" style="32" customWidth="1"/>
    <col min="4103" max="4103" width="6.75" style="32" customWidth="1"/>
    <col min="4104" max="4104" width="5.75" style="32" customWidth="1"/>
    <col min="4105" max="4105" width="6.875" style="32" customWidth="1"/>
    <col min="4106" max="4106" width="7" style="32" customWidth="1"/>
    <col min="4107" max="4107" width="5.75" style="32" customWidth="1"/>
    <col min="4108" max="4108" width="6.875" style="32" customWidth="1"/>
    <col min="4109" max="4109" width="7" style="32" customWidth="1"/>
    <col min="4110" max="4110" width="12.625" style="32" customWidth="1"/>
    <col min="4111" max="4111" width="5.75" style="32" customWidth="1"/>
    <col min="4112" max="4112" width="6.875" style="32" customWidth="1"/>
    <col min="4113" max="4113" width="7" style="32" customWidth="1"/>
    <col min="4114" max="4114" width="5.75" style="32" customWidth="1"/>
    <col min="4115" max="4115" width="6.875" style="32" customWidth="1"/>
    <col min="4116" max="4116" width="7" style="32" customWidth="1"/>
    <col min="4117" max="4117" width="5.75" style="32" customWidth="1"/>
    <col min="4118" max="4118" width="6.875" style="32" customWidth="1"/>
    <col min="4119" max="4122" width="7" style="32" customWidth="1"/>
    <col min="4123" max="4123" width="2.375" style="32" customWidth="1"/>
    <col min="4124" max="4124" width="7.625" style="32" customWidth="1"/>
    <col min="4125" max="4125" width="7" style="32" customWidth="1"/>
    <col min="4126" max="4352" width="11" style="32"/>
    <col min="4353" max="4353" width="11.875" style="32" customWidth="1"/>
    <col min="4354" max="4354" width="5.625" style="32" customWidth="1"/>
    <col min="4355" max="4355" width="6.625" style="32" customWidth="1"/>
    <col min="4356" max="4356" width="6.5" style="32" customWidth="1"/>
    <col min="4357" max="4357" width="5.5" style="32" customWidth="1"/>
    <col min="4358" max="4358" width="6.25" style="32" customWidth="1"/>
    <col min="4359" max="4359" width="6.75" style="32" customWidth="1"/>
    <col min="4360" max="4360" width="5.75" style="32" customWidth="1"/>
    <col min="4361" max="4361" width="6.875" style="32" customWidth="1"/>
    <col min="4362" max="4362" width="7" style="32" customWidth="1"/>
    <col min="4363" max="4363" width="5.75" style="32" customWidth="1"/>
    <col min="4364" max="4364" width="6.875" style="32" customWidth="1"/>
    <col min="4365" max="4365" width="7" style="32" customWidth="1"/>
    <col min="4366" max="4366" width="12.625" style="32" customWidth="1"/>
    <col min="4367" max="4367" width="5.75" style="32" customWidth="1"/>
    <col min="4368" max="4368" width="6.875" style="32" customWidth="1"/>
    <col min="4369" max="4369" width="7" style="32" customWidth="1"/>
    <col min="4370" max="4370" width="5.75" style="32" customWidth="1"/>
    <col min="4371" max="4371" width="6.875" style="32" customWidth="1"/>
    <col min="4372" max="4372" width="7" style="32" customWidth="1"/>
    <col min="4373" max="4373" width="5.75" style="32" customWidth="1"/>
    <col min="4374" max="4374" width="6.875" style="32" customWidth="1"/>
    <col min="4375" max="4378" width="7" style="32" customWidth="1"/>
    <col min="4379" max="4379" width="2.375" style="32" customWidth="1"/>
    <col min="4380" max="4380" width="7.625" style="32" customWidth="1"/>
    <col min="4381" max="4381" width="7" style="32" customWidth="1"/>
    <col min="4382" max="4608" width="11" style="32"/>
    <col min="4609" max="4609" width="11.875" style="32" customWidth="1"/>
    <col min="4610" max="4610" width="5.625" style="32" customWidth="1"/>
    <col min="4611" max="4611" width="6.625" style="32" customWidth="1"/>
    <col min="4612" max="4612" width="6.5" style="32" customWidth="1"/>
    <col min="4613" max="4613" width="5.5" style="32" customWidth="1"/>
    <col min="4614" max="4614" width="6.25" style="32" customWidth="1"/>
    <col min="4615" max="4615" width="6.75" style="32" customWidth="1"/>
    <col min="4616" max="4616" width="5.75" style="32" customWidth="1"/>
    <col min="4617" max="4617" width="6.875" style="32" customWidth="1"/>
    <col min="4618" max="4618" width="7" style="32" customWidth="1"/>
    <col min="4619" max="4619" width="5.75" style="32" customWidth="1"/>
    <col min="4620" max="4620" width="6.875" style="32" customWidth="1"/>
    <col min="4621" max="4621" width="7" style="32" customWidth="1"/>
    <col min="4622" max="4622" width="12.625" style="32" customWidth="1"/>
    <col min="4623" max="4623" width="5.75" style="32" customWidth="1"/>
    <col min="4624" max="4624" width="6.875" style="32" customWidth="1"/>
    <col min="4625" max="4625" width="7" style="32" customWidth="1"/>
    <col min="4626" max="4626" width="5.75" style="32" customWidth="1"/>
    <col min="4627" max="4627" width="6.875" style="32" customWidth="1"/>
    <col min="4628" max="4628" width="7" style="32" customWidth="1"/>
    <col min="4629" max="4629" width="5.75" style="32" customWidth="1"/>
    <col min="4630" max="4630" width="6.875" style="32" customWidth="1"/>
    <col min="4631" max="4634" width="7" style="32" customWidth="1"/>
    <col min="4635" max="4635" width="2.375" style="32" customWidth="1"/>
    <col min="4636" max="4636" width="7.625" style="32" customWidth="1"/>
    <col min="4637" max="4637" width="7" style="32" customWidth="1"/>
    <col min="4638" max="4864" width="11" style="32"/>
    <col min="4865" max="4865" width="11.875" style="32" customWidth="1"/>
    <col min="4866" max="4866" width="5.625" style="32" customWidth="1"/>
    <col min="4867" max="4867" width="6.625" style="32" customWidth="1"/>
    <col min="4868" max="4868" width="6.5" style="32" customWidth="1"/>
    <col min="4869" max="4869" width="5.5" style="32" customWidth="1"/>
    <col min="4870" max="4870" width="6.25" style="32" customWidth="1"/>
    <col min="4871" max="4871" width="6.75" style="32" customWidth="1"/>
    <col min="4872" max="4872" width="5.75" style="32" customWidth="1"/>
    <col min="4873" max="4873" width="6.875" style="32" customWidth="1"/>
    <col min="4874" max="4874" width="7" style="32" customWidth="1"/>
    <col min="4875" max="4875" width="5.75" style="32" customWidth="1"/>
    <col min="4876" max="4876" width="6.875" style="32" customWidth="1"/>
    <col min="4877" max="4877" width="7" style="32" customWidth="1"/>
    <col min="4878" max="4878" width="12.625" style="32" customWidth="1"/>
    <col min="4879" max="4879" width="5.75" style="32" customWidth="1"/>
    <col min="4880" max="4880" width="6.875" style="32" customWidth="1"/>
    <col min="4881" max="4881" width="7" style="32" customWidth="1"/>
    <col min="4882" max="4882" width="5.75" style="32" customWidth="1"/>
    <col min="4883" max="4883" width="6.875" style="32" customWidth="1"/>
    <col min="4884" max="4884" width="7" style="32" customWidth="1"/>
    <col min="4885" max="4885" width="5.75" style="32" customWidth="1"/>
    <col min="4886" max="4886" width="6.875" style="32" customWidth="1"/>
    <col min="4887" max="4890" width="7" style="32" customWidth="1"/>
    <col min="4891" max="4891" width="2.375" style="32" customWidth="1"/>
    <col min="4892" max="4892" width="7.625" style="32" customWidth="1"/>
    <col min="4893" max="4893" width="7" style="32" customWidth="1"/>
    <col min="4894" max="5120" width="11" style="32"/>
    <col min="5121" max="5121" width="11.875" style="32" customWidth="1"/>
    <col min="5122" max="5122" width="5.625" style="32" customWidth="1"/>
    <col min="5123" max="5123" width="6.625" style="32" customWidth="1"/>
    <col min="5124" max="5124" width="6.5" style="32" customWidth="1"/>
    <col min="5125" max="5125" width="5.5" style="32" customWidth="1"/>
    <col min="5126" max="5126" width="6.25" style="32" customWidth="1"/>
    <col min="5127" max="5127" width="6.75" style="32" customWidth="1"/>
    <col min="5128" max="5128" width="5.75" style="32" customWidth="1"/>
    <col min="5129" max="5129" width="6.875" style="32" customWidth="1"/>
    <col min="5130" max="5130" width="7" style="32" customWidth="1"/>
    <col min="5131" max="5131" width="5.75" style="32" customWidth="1"/>
    <col min="5132" max="5132" width="6.875" style="32" customWidth="1"/>
    <col min="5133" max="5133" width="7" style="32" customWidth="1"/>
    <col min="5134" max="5134" width="12.625" style="32" customWidth="1"/>
    <col min="5135" max="5135" width="5.75" style="32" customWidth="1"/>
    <col min="5136" max="5136" width="6.875" style="32" customWidth="1"/>
    <col min="5137" max="5137" width="7" style="32" customWidth="1"/>
    <col min="5138" max="5138" width="5.75" style="32" customWidth="1"/>
    <col min="5139" max="5139" width="6.875" style="32" customWidth="1"/>
    <col min="5140" max="5140" width="7" style="32" customWidth="1"/>
    <col min="5141" max="5141" width="5.75" style="32" customWidth="1"/>
    <col min="5142" max="5142" width="6.875" style="32" customWidth="1"/>
    <col min="5143" max="5146" width="7" style="32" customWidth="1"/>
    <col min="5147" max="5147" width="2.375" style="32" customWidth="1"/>
    <col min="5148" max="5148" width="7.625" style="32" customWidth="1"/>
    <col min="5149" max="5149" width="7" style="32" customWidth="1"/>
    <col min="5150" max="5376" width="11" style="32"/>
    <col min="5377" max="5377" width="11.875" style="32" customWidth="1"/>
    <col min="5378" max="5378" width="5.625" style="32" customWidth="1"/>
    <col min="5379" max="5379" width="6.625" style="32" customWidth="1"/>
    <col min="5380" max="5380" width="6.5" style="32" customWidth="1"/>
    <col min="5381" max="5381" width="5.5" style="32" customWidth="1"/>
    <col min="5382" max="5382" width="6.25" style="32" customWidth="1"/>
    <col min="5383" max="5383" width="6.75" style="32" customWidth="1"/>
    <col min="5384" max="5384" width="5.75" style="32" customWidth="1"/>
    <col min="5385" max="5385" width="6.875" style="32" customWidth="1"/>
    <col min="5386" max="5386" width="7" style="32" customWidth="1"/>
    <col min="5387" max="5387" width="5.75" style="32" customWidth="1"/>
    <col min="5388" max="5388" width="6.875" style="32" customWidth="1"/>
    <col min="5389" max="5389" width="7" style="32" customWidth="1"/>
    <col min="5390" max="5390" width="12.625" style="32" customWidth="1"/>
    <col min="5391" max="5391" width="5.75" style="32" customWidth="1"/>
    <col min="5392" max="5392" width="6.875" style="32" customWidth="1"/>
    <col min="5393" max="5393" width="7" style="32" customWidth="1"/>
    <col min="5394" max="5394" width="5.75" style="32" customWidth="1"/>
    <col min="5395" max="5395" width="6.875" style="32" customWidth="1"/>
    <col min="5396" max="5396" width="7" style="32" customWidth="1"/>
    <col min="5397" max="5397" width="5.75" style="32" customWidth="1"/>
    <col min="5398" max="5398" width="6.875" style="32" customWidth="1"/>
    <col min="5399" max="5402" width="7" style="32" customWidth="1"/>
    <col min="5403" max="5403" width="2.375" style="32" customWidth="1"/>
    <col min="5404" max="5404" width="7.625" style="32" customWidth="1"/>
    <col min="5405" max="5405" width="7" style="32" customWidth="1"/>
    <col min="5406" max="5632" width="11" style="32"/>
    <col min="5633" max="5633" width="11.875" style="32" customWidth="1"/>
    <col min="5634" max="5634" width="5.625" style="32" customWidth="1"/>
    <col min="5635" max="5635" width="6.625" style="32" customWidth="1"/>
    <col min="5636" max="5636" width="6.5" style="32" customWidth="1"/>
    <col min="5637" max="5637" width="5.5" style="32" customWidth="1"/>
    <col min="5638" max="5638" width="6.25" style="32" customWidth="1"/>
    <col min="5639" max="5639" width="6.75" style="32" customWidth="1"/>
    <col min="5640" max="5640" width="5.75" style="32" customWidth="1"/>
    <col min="5641" max="5641" width="6.875" style="32" customWidth="1"/>
    <col min="5642" max="5642" width="7" style="32" customWidth="1"/>
    <col min="5643" max="5643" width="5.75" style="32" customWidth="1"/>
    <col min="5644" max="5644" width="6.875" style="32" customWidth="1"/>
    <col min="5645" max="5645" width="7" style="32" customWidth="1"/>
    <col min="5646" max="5646" width="12.625" style="32" customWidth="1"/>
    <col min="5647" max="5647" width="5.75" style="32" customWidth="1"/>
    <col min="5648" max="5648" width="6.875" style="32" customWidth="1"/>
    <col min="5649" max="5649" width="7" style="32" customWidth="1"/>
    <col min="5650" max="5650" width="5.75" style="32" customWidth="1"/>
    <col min="5651" max="5651" width="6.875" style="32" customWidth="1"/>
    <col min="5652" max="5652" width="7" style="32" customWidth="1"/>
    <col min="5653" max="5653" width="5.75" style="32" customWidth="1"/>
    <col min="5654" max="5654" width="6.875" style="32" customWidth="1"/>
    <col min="5655" max="5658" width="7" style="32" customWidth="1"/>
    <col min="5659" max="5659" width="2.375" style="32" customWidth="1"/>
    <col min="5660" max="5660" width="7.625" style="32" customWidth="1"/>
    <col min="5661" max="5661" width="7" style="32" customWidth="1"/>
    <col min="5662" max="5888" width="11" style="32"/>
    <col min="5889" max="5889" width="11.875" style="32" customWidth="1"/>
    <col min="5890" max="5890" width="5.625" style="32" customWidth="1"/>
    <col min="5891" max="5891" width="6.625" style="32" customWidth="1"/>
    <col min="5892" max="5892" width="6.5" style="32" customWidth="1"/>
    <col min="5893" max="5893" width="5.5" style="32" customWidth="1"/>
    <col min="5894" max="5894" width="6.25" style="32" customWidth="1"/>
    <col min="5895" max="5895" width="6.75" style="32" customWidth="1"/>
    <col min="5896" max="5896" width="5.75" style="32" customWidth="1"/>
    <col min="5897" max="5897" width="6.875" style="32" customWidth="1"/>
    <col min="5898" max="5898" width="7" style="32" customWidth="1"/>
    <col min="5899" max="5899" width="5.75" style="32" customWidth="1"/>
    <col min="5900" max="5900" width="6.875" style="32" customWidth="1"/>
    <col min="5901" max="5901" width="7" style="32" customWidth="1"/>
    <col min="5902" max="5902" width="12.625" style="32" customWidth="1"/>
    <col min="5903" max="5903" width="5.75" style="32" customWidth="1"/>
    <col min="5904" max="5904" width="6.875" style="32" customWidth="1"/>
    <col min="5905" max="5905" width="7" style="32" customWidth="1"/>
    <col min="5906" max="5906" width="5.75" style="32" customWidth="1"/>
    <col min="5907" max="5907" width="6.875" style="32" customWidth="1"/>
    <col min="5908" max="5908" width="7" style="32" customWidth="1"/>
    <col min="5909" max="5909" width="5.75" style="32" customWidth="1"/>
    <col min="5910" max="5910" width="6.875" style="32" customWidth="1"/>
    <col min="5911" max="5914" width="7" style="32" customWidth="1"/>
    <col min="5915" max="5915" width="2.375" style="32" customWidth="1"/>
    <col min="5916" max="5916" width="7.625" style="32" customWidth="1"/>
    <col min="5917" max="5917" width="7" style="32" customWidth="1"/>
    <col min="5918" max="6144" width="11" style="32"/>
    <col min="6145" max="6145" width="11.875" style="32" customWidth="1"/>
    <col min="6146" max="6146" width="5.625" style="32" customWidth="1"/>
    <col min="6147" max="6147" width="6.625" style="32" customWidth="1"/>
    <col min="6148" max="6148" width="6.5" style="32" customWidth="1"/>
    <col min="6149" max="6149" width="5.5" style="32" customWidth="1"/>
    <col min="6150" max="6150" width="6.25" style="32" customWidth="1"/>
    <col min="6151" max="6151" width="6.75" style="32" customWidth="1"/>
    <col min="6152" max="6152" width="5.75" style="32" customWidth="1"/>
    <col min="6153" max="6153" width="6.875" style="32" customWidth="1"/>
    <col min="6154" max="6154" width="7" style="32" customWidth="1"/>
    <col min="6155" max="6155" width="5.75" style="32" customWidth="1"/>
    <col min="6156" max="6156" width="6.875" style="32" customWidth="1"/>
    <col min="6157" max="6157" width="7" style="32" customWidth="1"/>
    <col min="6158" max="6158" width="12.625" style="32" customWidth="1"/>
    <col min="6159" max="6159" width="5.75" style="32" customWidth="1"/>
    <col min="6160" max="6160" width="6.875" style="32" customWidth="1"/>
    <col min="6161" max="6161" width="7" style="32" customWidth="1"/>
    <col min="6162" max="6162" width="5.75" style="32" customWidth="1"/>
    <col min="6163" max="6163" width="6.875" style="32" customWidth="1"/>
    <col min="6164" max="6164" width="7" style="32" customWidth="1"/>
    <col min="6165" max="6165" width="5.75" style="32" customWidth="1"/>
    <col min="6166" max="6166" width="6.875" style="32" customWidth="1"/>
    <col min="6167" max="6170" width="7" style="32" customWidth="1"/>
    <col min="6171" max="6171" width="2.375" style="32" customWidth="1"/>
    <col min="6172" max="6172" width="7.625" style="32" customWidth="1"/>
    <col min="6173" max="6173" width="7" style="32" customWidth="1"/>
    <col min="6174" max="6400" width="11" style="32"/>
    <col min="6401" max="6401" width="11.875" style="32" customWidth="1"/>
    <col min="6402" max="6402" width="5.625" style="32" customWidth="1"/>
    <col min="6403" max="6403" width="6.625" style="32" customWidth="1"/>
    <col min="6404" max="6404" width="6.5" style="32" customWidth="1"/>
    <col min="6405" max="6405" width="5.5" style="32" customWidth="1"/>
    <col min="6406" max="6406" width="6.25" style="32" customWidth="1"/>
    <col min="6407" max="6407" width="6.75" style="32" customWidth="1"/>
    <col min="6408" max="6408" width="5.75" style="32" customWidth="1"/>
    <col min="6409" max="6409" width="6.875" style="32" customWidth="1"/>
    <col min="6410" max="6410" width="7" style="32" customWidth="1"/>
    <col min="6411" max="6411" width="5.75" style="32" customWidth="1"/>
    <col min="6412" max="6412" width="6.875" style="32" customWidth="1"/>
    <col min="6413" max="6413" width="7" style="32" customWidth="1"/>
    <col min="6414" max="6414" width="12.625" style="32" customWidth="1"/>
    <col min="6415" max="6415" width="5.75" style="32" customWidth="1"/>
    <col min="6416" max="6416" width="6.875" style="32" customWidth="1"/>
    <col min="6417" max="6417" width="7" style="32" customWidth="1"/>
    <col min="6418" max="6418" width="5.75" style="32" customWidth="1"/>
    <col min="6419" max="6419" width="6.875" style="32" customWidth="1"/>
    <col min="6420" max="6420" width="7" style="32" customWidth="1"/>
    <col min="6421" max="6421" width="5.75" style="32" customWidth="1"/>
    <col min="6422" max="6422" width="6.875" style="32" customWidth="1"/>
    <col min="6423" max="6426" width="7" style="32" customWidth="1"/>
    <col min="6427" max="6427" width="2.375" style="32" customWidth="1"/>
    <col min="6428" max="6428" width="7.625" style="32" customWidth="1"/>
    <col min="6429" max="6429" width="7" style="32" customWidth="1"/>
    <col min="6430" max="6656" width="11" style="32"/>
    <col min="6657" max="6657" width="11.875" style="32" customWidth="1"/>
    <col min="6658" max="6658" width="5.625" style="32" customWidth="1"/>
    <col min="6659" max="6659" width="6.625" style="32" customWidth="1"/>
    <col min="6660" max="6660" width="6.5" style="32" customWidth="1"/>
    <col min="6661" max="6661" width="5.5" style="32" customWidth="1"/>
    <col min="6662" max="6662" width="6.25" style="32" customWidth="1"/>
    <col min="6663" max="6663" width="6.75" style="32" customWidth="1"/>
    <col min="6664" max="6664" width="5.75" style="32" customWidth="1"/>
    <col min="6665" max="6665" width="6.875" style="32" customWidth="1"/>
    <col min="6666" max="6666" width="7" style="32" customWidth="1"/>
    <col min="6667" max="6667" width="5.75" style="32" customWidth="1"/>
    <col min="6668" max="6668" width="6.875" style="32" customWidth="1"/>
    <col min="6669" max="6669" width="7" style="32" customWidth="1"/>
    <col min="6670" max="6670" width="12.625" style="32" customWidth="1"/>
    <col min="6671" max="6671" width="5.75" style="32" customWidth="1"/>
    <col min="6672" max="6672" width="6.875" style="32" customWidth="1"/>
    <col min="6673" max="6673" width="7" style="32" customWidth="1"/>
    <col min="6674" max="6674" width="5.75" style="32" customWidth="1"/>
    <col min="6675" max="6675" width="6.875" style="32" customWidth="1"/>
    <col min="6676" max="6676" width="7" style="32" customWidth="1"/>
    <col min="6677" max="6677" width="5.75" style="32" customWidth="1"/>
    <col min="6678" max="6678" width="6.875" style="32" customWidth="1"/>
    <col min="6679" max="6682" width="7" style="32" customWidth="1"/>
    <col min="6683" max="6683" width="2.375" style="32" customWidth="1"/>
    <col min="6684" max="6684" width="7.625" style="32" customWidth="1"/>
    <col min="6685" max="6685" width="7" style="32" customWidth="1"/>
    <col min="6686" max="6912" width="11" style="32"/>
    <col min="6913" max="6913" width="11.875" style="32" customWidth="1"/>
    <col min="6914" max="6914" width="5.625" style="32" customWidth="1"/>
    <col min="6915" max="6915" width="6.625" style="32" customWidth="1"/>
    <col min="6916" max="6916" width="6.5" style="32" customWidth="1"/>
    <col min="6917" max="6917" width="5.5" style="32" customWidth="1"/>
    <col min="6918" max="6918" width="6.25" style="32" customWidth="1"/>
    <col min="6919" max="6919" width="6.75" style="32" customWidth="1"/>
    <col min="6920" max="6920" width="5.75" style="32" customWidth="1"/>
    <col min="6921" max="6921" width="6.875" style="32" customWidth="1"/>
    <col min="6922" max="6922" width="7" style="32" customWidth="1"/>
    <col min="6923" max="6923" width="5.75" style="32" customWidth="1"/>
    <col min="6924" max="6924" width="6.875" style="32" customWidth="1"/>
    <col min="6925" max="6925" width="7" style="32" customWidth="1"/>
    <col min="6926" max="6926" width="12.625" style="32" customWidth="1"/>
    <col min="6927" max="6927" width="5.75" style="32" customWidth="1"/>
    <col min="6928" max="6928" width="6.875" style="32" customWidth="1"/>
    <col min="6929" max="6929" width="7" style="32" customWidth="1"/>
    <col min="6930" max="6930" width="5.75" style="32" customWidth="1"/>
    <col min="6931" max="6931" width="6.875" style="32" customWidth="1"/>
    <col min="6932" max="6932" width="7" style="32" customWidth="1"/>
    <col min="6933" max="6933" width="5.75" style="32" customWidth="1"/>
    <col min="6934" max="6934" width="6.875" style="32" customWidth="1"/>
    <col min="6935" max="6938" width="7" style="32" customWidth="1"/>
    <col min="6939" max="6939" width="2.375" style="32" customWidth="1"/>
    <col min="6940" max="6940" width="7.625" style="32" customWidth="1"/>
    <col min="6941" max="6941" width="7" style="32" customWidth="1"/>
    <col min="6942" max="7168" width="11" style="32"/>
    <col min="7169" max="7169" width="11.875" style="32" customWidth="1"/>
    <col min="7170" max="7170" width="5.625" style="32" customWidth="1"/>
    <col min="7171" max="7171" width="6.625" style="32" customWidth="1"/>
    <col min="7172" max="7172" width="6.5" style="32" customWidth="1"/>
    <col min="7173" max="7173" width="5.5" style="32" customWidth="1"/>
    <col min="7174" max="7174" width="6.25" style="32" customWidth="1"/>
    <col min="7175" max="7175" width="6.75" style="32" customWidth="1"/>
    <col min="7176" max="7176" width="5.75" style="32" customWidth="1"/>
    <col min="7177" max="7177" width="6.875" style="32" customWidth="1"/>
    <col min="7178" max="7178" width="7" style="32" customWidth="1"/>
    <col min="7179" max="7179" width="5.75" style="32" customWidth="1"/>
    <col min="7180" max="7180" width="6.875" style="32" customWidth="1"/>
    <col min="7181" max="7181" width="7" style="32" customWidth="1"/>
    <col min="7182" max="7182" width="12.625" style="32" customWidth="1"/>
    <col min="7183" max="7183" width="5.75" style="32" customWidth="1"/>
    <col min="7184" max="7184" width="6.875" style="32" customWidth="1"/>
    <col min="7185" max="7185" width="7" style="32" customWidth="1"/>
    <col min="7186" max="7186" width="5.75" style="32" customWidth="1"/>
    <col min="7187" max="7187" width="6.875" style="32" customWidth="1"/>
    <col min="7188" max="7188" width="7" style="32" customWidth="1"/>
    <col min="7189" max="7189" width="5.75" style="32" customWidth="1"/>
    <col min="7190" max="7190" width="6.875" style="32" customWidth="1"/>
    <col min="7191" max="7194" width="7" style="32" customWidth="1"/>
    <col min="7195" max="7195" width="2.375" style="32" customWidth="1"/>
    <col min="7196" max="7196" width="7.625" style="32" customWidth="1"/>
    <col min="7197" max="7197" width="7" style="32" customWidth="1"/>
    <col min="7198" max="7424" width="11" style="32"/>
    <col min="7425" max="7425" width="11.875" style="32" customWidth="1"/>
    <col min="7426" max="7426" width="5.625" style="32" customWidth="1"/>
    <col min="7427" max="7427" width="6.625" style="32" customWidth="1"/>
    <col min="7428" max="7428" width="6.5" style="32" customWidth="1"/>
    <col min="7429" max="7429" width="5.5" style="32" customWidth="1"/>
    <col min="7430" max="7430" width="6.25" style="32" customWidth="1"/>
    <col min="7431" max="7431" width="6.75" style="32" customWidth="1"/>
    <col min="7432" max="7432" width="5.75" style="32" customWidth="1"/>
    <col min="7433" max="7433" width="6.875" style="32" customWidth="1"/>
    <col min="7434" max="7434" width="7" style="32" customWidth="1"/>
    <col min="7435" max="7435" width="5.75" style="32" customWidth="1"/>
    <col min="7436" max="7436" width="6.875" style="32" customWidth="1"/>
    <col min="7437" max="7437" width="7" style="32" customWidth="1"/>
    <col min="7438" max="7438" width="12.625" style="32" customWidth="1"/>
    <col min="7439" max="7439" width="5.75" style="32" customWidth="1"/>
    <col min="7440" max="7440" width="6.875" style="32" customWidth="1"/>
    <col min="7441" max="7441" width="7" style="32" customWidth="1"/>
    <col min="7442" max="7442" width="5.75" style="32" customWidth="1"/>
    <col min="7443" max="7443" width="6.875" style="32" customWidth="1"/>
    <col min="7444" max="7444" width="7" style="32" customWidth="1"/>
    <col min="7445" max="7445" width="5.75" style="32" customWidth="1"/>
    <col min="7446" max="7446" width="6.875" style="32" customWidth="1"/>
    <col min="7447" max="7450" width="7" style="32" customWidth="1"/>
    <col min="7451" max="7451" width="2.375" style="32" customWidth="1"/>
    <col min="7452" max="7452" width="7.625" style="32" customWidth="1"/>
    <col min="7453" max="7453" width="7" style="32" customWidth="1"/>
    <col min="7454" max="7680" width="11" style="32"/>
    <col min="7681" max="7681" width="11.875" style="32" customWidth="1"/>
    <col min="7682" max="7682" width="5.625" style="32" customWidth="1"/>
    <col min="7683" max="7683" width="6.625" style="32" customWidth="1"/>
    <col min="7684" max="7684" width="6.5" style="32" customWidth="1"/>
    <col min="7685" max="7685" width="5.5" style="32" customWidth="1"/>
    <col min="7686" max="7686" width="6.25" style="32" customWidth="1"/>
    <col min="7687" max="7687" width="6.75" style="32" customWidth="1"/>
    <col min="7688" max="7688" width="5.75" style="32" customWidth="1"/>
    <col min="7689" max="7689" width="6.875" style="32" customWidth="1"/>
    <col min="7690" max="7690" width="7" style="32" customWidth="1"/>
    <col min="7691" max="7691" width="5.75" style="32" customWidth="1"/>
    <col min="7692" max="7692" width="6.875" style="32" customWidth="1"/>
    <col min="7693" max="7693" width="7" style="32" customWidth="1"/>
    <col min="7694" max="7694" width="12.625" style="32" customWidth="1"/>
    <col min="7695" max="7695" width="5.75" style="32" customWidth="1"/>
    <col min="7696" max="7696" width="6.875" style="32" customWidth="1"/>
    <col min="7697" max="7697" width="7" style="32" customWidth="1"/>
    <col min="7698" max="7698" width="5.75" style="32" customWidth="1"/>
    <col min="7699" max="7699" width="6.875" style="32" customWidth="1"/>
    <col min="7700" max="7700" width="7" style="32" customWidth="1"/>
    <col min="7701" max="7701" width="5.75" style="32" customWidth="1"/>
    <col min="7702" max="7702" width="6.875" style="32" customWidth="1"/>
    <col min="7703" max="7706" width="7" style="32" customWidth="1"/>
    <col min="7707" max="7707" width="2.375" style="32" customWidth="1"/>
    <col min="7708" max="7708" width="7.625" style="32" customWidth="1"/>
    <col min="7709" max="7709" width="7" style="32" customWidth="1"/>
    <col min="7710" max="7936" width="11" style="32"/>
    <col min="7937" max="7937" width="11.875" style="32" customWidth="1"/>
    <col min="7938" max="7938" width="5.625" style="32" customWidth="1"/>
    <col min="7939" max="7939" width="6.625" style="32" customWidth="1"/>
    <col min="7940" max="7940" width="6.5" style="32" customWidth="1"/>
    <col min="7941" max="7941" width="5.5" style="32" customWidth="1"/>
    <col min="7942" max="7942" width="6.25" style="32" customWidth="1"/>
    <col min="7943" max="7943" width="6.75" style="32" customWidth="1"/>
    <col min="7944" max="7944" width="5.75" style="32" customWidth="1"/>
    <col min="7945" max="7945" width="6.875" style="32" customWidth="1"/>
    <col min="7946" max="7946" width="7" style="32" customWidth="1"/>
    <col min="7947" max="7947" width="5.75" style="32" customWidth="1"/>
    <col min="7948" max="7948" width="6.875" style="32" customWidth="1"/>
    <col min="7949" max="7949" width="7" style="32" customWidth="1"/>
    <col min="7950" max="7950" width="12.625" style="32" customWidth="1"/>
    <col min="7951" max="7951" width="5.75" style="32" customWidth="1"/>
    <col min="7952" max="7952" width="6.875" style="32" customWidth="1"/>
    <col min="7953" max="7953" width="7" style="32" customWidth="1"/>
    <col min="7954" max="7954" width="5.75" style="32" customWidth="1"/>
    <col min="7955" max="7955" width="6.875" style="32" customWidth="1"/>
    <col min="7956" max="7956" width="7" style="32" customWidth="1"/>
    <col min="7957" max="7957" width="5.75" style="32" customWidth="1"/>
    <col min="7958" max="7958" width="6.875" style="32" customWidth="1"/>
    <col min="7959" max="7962" width="7" style="32" customWidth="1"/>
    <col min="7963" max="7963" width="2.375" style="32" customWidth="1"/>
    <col min="7964" max="7964" width="7.625" style="32" customWidth="1"/>
    <col min="7965" max="7965" width="7" style="32" customWidth="1"/>
    <col min="7966" max="8192" width="11" style="32"/>
    <col min="8193" max="8193" width="11.875" style="32" customWidth="1"/>
    <col min="8194" max="8194" width="5.625" style="32" customWidth="1"/>
    <col min="8195" max="8195" width="6.625" style="32" customWidth="1"/>
    <col min="8196" max="8196" width="6.5" style="32" customWidth="1"/>
    <col min="8197" max="8197" width="5.5" style="32" customWidth="1"/>
    <col min="8198" max="8198" width="6.25" style="32" customWidth="1"/>
    <col min="8199" max="8199" width="6.75" style="32" customWidth="1"/>
    <col min="8200" max="8200" width="5.75" style="32" customWidth="1"/>
    <col min="8201" max="8201" width="6.875" style="32" customWidth="1"/>
    <col min="8202" max="8202" width="7" style="32" customWidth="1"/>
    <col min="8203" max="8203" width="5.75" style="32" customWidth="1"/>
    <col min="8204" max="8204" width="6.875" style="32" customWidth="1"/>
    <col min="8205" max="8205" width="7" style="32" customWidth="1"/>
    <col min="8206" max="8206" width="12.625" style="32" customWidth="1"/>
    <col min="8207" max="8207" width="5.75" style="32" customWidth="1"/>
    <col min="8208" max="8208" width="6.875" style="32" customWidth="1"/>
    <col min="8209" max="8209" width="7" style="32" customWidth="1"/>
    <col min="8210" max="8210" width="5.75" style="32" customWidth="1"/>
    <col min="8211" max="8211" width="6.875" style="32" customWidth="1"/>
    <col min="8212" max="8212" width="7" style="32" customWidth="1"/>
    <col min="8213" max="8213" width="5.75" style="32" customWidth="1"/>
    <col min="8214" max="8214" width="6.875" style="32" customWidth="1"/>
    <col min="8215" max="8218" width="7" style="32" customWidth="1"/>
    <col min="8219" max="8219" width="2.375" style="32" customWidth="1"/>
    <col min="8220" max="8220" width="7.625" style="32" customWidth="1"/>
    <col min="8221" max="8221" width="7" style="32" customWidth="1"/>
    <col min="8222" max="8448" width="11" style="32"/>
    <col min="8449" max="8449" width="11.875" style="32" customWidth="1"/>
    <col min="8450" max="8450" width="5.625" style="32" customWidth="1"/>
    <col min="8451" max="8451" width="6.625" style="32" customWidth="1"/>
    <col min="8452" max="8452" width="6.5" style="32" customWidth="1"/>
    <col min="8453" max="8453" width="5.5" style="32" customWidth="1"/>
    <col min="8454" max="8454" width="6.25" style="32" customWidth="1"/>
    <col min="8455" max="8455" width="6.75" style="32" customWidth="1"/>
    <col min="8456" max="8456" width="5.75" style="32" customWidth="1"/>
    <col min="8457" max="8457" width="6.875" style="32" customWidth="1"/>
    <col min="8458" max="8458" width="7" style="32" customWidth="1"/>
    <col min="8459" max="8459" width="5.75" style="32" customWidth="1"/>
    <col min="8460" max="8460" width="6.875" style="32" customWidth="1"/>
    <col min="8461" max="8461" width="7" style="32" customWidth="1"/>
    <col min="8462" max="8462" width="12.625" style="32" customWidth="1"/>
    <col min="8463" max="8463" width="5.75" style="32" customWidth="1"/>
    <col min="8464" max="8464" width="6.875" style="32" customWidth="1"/>
    <col min="8465" max="8465" width="7" style="32" customWidth="1"/>
    <col min="8466" max="8466" width="5.75" style="32" customWidth="1"/>
    <col min="8467" max="8467" width="6.875" style="32" customWidth="1"/>
    <col min="8468" max="8468" width="7" style="32" customWidth="1"/>
    <col min="8469" max="8469" width="5.75" style="32" customWidth="1"/>
    <col min="8470" max="8470" width="6.875" style="32" customWidth="1"/>
    <col min="8471" max="8474" width="7" style="32" customWidth="1"/>
    <col min="8475" max="8475" width="2.375" style="32" customWidth="1"/>
    <col min="8476" max="8476" width="7.625" style="32" customWidth="1"/>
    <col min="8477" max="8477" width="7" style="32" customWidth="1"/>
    <col min="8478" max="8704" width="11" style="32"/>
    <col min="8705" max="8705" width="11.875" style="32" customWidth="1"/>
    <col min="8706" max="8706" width="5.625" style="32" customWidth="1"/>
    <col min="8707" max="8707" width="6.625" style="32" customWidth="1"/>
    <col min="8708" max="8708" width="6.5" style="32" customWidth="1"/>
    <col min="8709" max="8709" width="5.5" style="32" customWidth="1"/>
    <col min="8710" max="8710" width="6.25" style="32" customWidth="1"/>
    <col min="8711" max="8711" width="6.75" style="32" customWidth="1"/>
    <col min="8712" max="8712" width="5.75" style="32" customWidth="1"/>
    <col min="8713" max="8713" width="6.875" style="32" customWidth="1"/>
    <col min="8714" max="8714" width="7" style="32" customWidth="1"/>
    <col min="8715" max="8715" width="5.75" style="32" customWidth="1"/>
    <col min="8716" max="8716" width="6.875" style="32" customWidth="1"/>
    <col min="8717" max="8717" width="7" style="32" customWidth="1"/>
    <col min="8718" max="8718" width="12.625" style="32" customWidth="1"/>
    <col min="8719" max="8719" width="5.75" style="32" customWidth="1"/>
    <col min="8720" max="8720" width="6.875" style="32" customWidth="1"/>
    <col min="8721" max="8721" width="7" style="32" customWidth="1"/>
    <col min="8722" max="8722" width="5.75" style="32" customWidth="1"/>
    <col min="8723" max="8723" width="6.875" style="32" customWidth="1"/>
    <col min="8724" max="8724" width="7" style="32" customWidth="1"/>
    <col min="8725" max="8725" width="5.75" style="32" customWidth="1"/>
    <col min="8726" max="8726" width="6.875" style="32" customWidth="1"/>
    <col min="8727" max="8730" width="7" style="32" customWidth="1"/>
    <col min="8731" max="8731" width="2.375" style="32" customWidth="1"/>
    <col min="8732" max="8732" width="7.625" style="32" customWidth="1"/>
    <col min="8733" max="8733" width="7" style="32" customWidth="1"/>
    <col min="8734" max="8960" width="11" style="32"/>
    <col min="8961" max="8961" width="11.875" style="32" customWidth="1"/>
    <col min="8962" max="8962" width="5.625" style="32" customWidth="1"/>
    <col min="8963" max="8963" width="6.625" style="32" customWidth="1"/>
    <col min="8964" max="8964" width="6.5" style="32" customWidth="1"/>
    <col min="8965" max="8965" width="5.5" style="32" customWidth="1"/>
    <col min="8966" max="8966" width="6.25" style="32" customWidth="1"/>
    <col min="8967" max="8967" width="6.75" style="32" customWidth="1"/>
    <col min="8968" max="8968" width="5.75" style="32" customWidth="1"/>
    <col min="8969" max="8969" width="6.875" style="32" customWidth="1"/>
    <col min="8970" max="8970" width="7" style="32" customWidth="1"/>
    <col min="8971" max="8971" width="5.75" style="32" customWidth="1"/>
    <col min="8972" max="8972" width="6.875" style="32" customWidth="1"/>
    <col min="8973" max="8973" width="7" style="32" customWidth="1"/>
    <col min="8974" max="8974" width="12.625" style="32" customWidth="1"/>
    <col min="8975" max="8975" width="5.75" style="32" customWidth="1"/>
    <col min="8976" max="8976" width="6.875" style="32" customWidth="1"/>
    <col min="8977" max="8977" width="7" style="32" customWidth="1"/>
    <col min="8978" max="8978" width="5.75" style="32" customWidth="1"/>
    <col min="8979" max="8979" width="6.875" style="32" customWidth="1"/>
    <col min="8980" max="8980" width="7" style="32" customWidth="1"/>
    <col min="8981" max="8981" width="5.75" style="32" customWidth="1"/>
    <col min="8982" max="8982" width="6.875" style="32" customWidth="1"/>
    <col min="8983" max="8986" width="7" style="32" customWidth="1"/>
    <col min="8987" max="8987" width="2.375" style="32" customWidth="1"/>
    <col min="8988" max="8988" width="7.625" style="32" customWidth="1"/>
    <col min="8989" max="8989" width="7" style="32" customWidth="1"/>
    <col min="8990" max="9216" width="11" style="32"/>
    <col min="9217" max="9217" width="11.875" style="32" customWidth="1"/>
    <col min="9218" max="9218" width="5.625" style="32" customWidth="1"/>
    <col min="9219" max="9219" width="6.625" style="32" customWidth="1"/>
    <col min="9220" max="9220" width="6.5" style="32" customWidth="1"/>
    <col min="9221" max="9221" width="5.5" style="32" customWidth="1"/>
    <col min="9222" max="9222" width="6.25" style="32" customWidth="1"/>
    <col min="9223" max="9223" width="6.75" style="32" customWidth="1"/>
    <col min="9224" max="9224" width="5.75" style="32" customWidth="1"/>
    <col min="9225" max="9225" width="6.875" style="32" customWidth="1"/>
    <col min="9226" max="9226" width="7" style="32" customWidth="1"/>
    <col min="9227" max="9227" width="5.75" style="32" customWidth="1"/>
    <col min="9228" max="9228" width="6.875" style="32" customWidth="1"/>
    <col min="9229" max="9229" width="7" style="32" customWidth="1"/>
    <col min="9230" max="9230" width="12.625" style="32" customWidth="1"/>
    <col min="9231" max="9231" width="5.75" style="32" customWidth="1"/>
    <col min="9232" max="9232" width="6.875" style="32" customWidth="1"/>
    <col min="9233" max="9233" width="7" style="32" customWidth="1"/>
    <col min="9234" max="9234" width="5.75" style="32" customWidth="1"/>
    <col min="9235" max="9235" width="6.875" style="32" customWidth="1"/>
    <col min="9236" max="9236" width="7" style="32" customWidth="1"/>
    <col min="9237" max="9237" width="5.75" style="32" customWidth="1"/>
    <col min="9238" max="9238" width="6.875" style="32" customWidth="1"/>
    <col min="9239" max="9242" width="7" style="32" customWidth="1"/>
    <col min="9243" max="9243" width="2.375" style="32" customWidth="1"/>
    <col min="9244" max="9244" width="7.625" style="32" customWidth="1"/>
    <col min="9245" max="9245" width="7" style="32" customWidth="1"/>
    <col min="9246" max="9472" width="11" style="32"/>
    <col min="9473" max="9473" width="11.875" style="32" customWidth="1"/>
    <col min="9474" max="9474" width="5.625" style="32" customWidth="1"/>
    <col min="9475" max="9475" width="6.625" style="32" customWidth="1"/>
    <col min="9476" max="9476" width="6.5" style="32" customWidth="1"/>
    <col min="9477" max="9477" width="5.5" style="32" customWidth="1"/>
    <col min="9478" max="9478" width="6.25" style="32" customWidth="1"/>
    <col min="9479" max="9479" width="6.75" style="32" customWidth="1"/>
    <col min="9480" max="9480" width="5.75" style="32" customWidth="1"/>
    <col min="9481" max="9481" width="6.875" style="32" customWidth="1"/>
    <col min="9482" max="9482" width="7" style="32" customWidth="1"/>
    <col min="9483" max="9483" width="5.75" style="32" customWidth="1"/>
    <col min="9484" max="9484" width="6.875" style="32" customWidth="1"/>
    <col min="9485" max="9485" width="7" style="32" customWidth="1"/>
    <col min="9486" max="9486" width="12.625" style="32" customWidth="1"/>
    <col min="9487" max="9487" width="5.75" style="32" customWidth="1"/>
    <col min="9488" max="9488" width="6.875" style="32" customWidth="1"/>
    <col min="9489" max="9489" width="7" style="32" customWidth="1"/>
    <col min="9490" max="9490" width="5.75" style="32" customWidth="1"/>
    <col min="9491" max="9491" width="6.875" style="32" customWidth="1"/>
    <col min="9492" max="9492" width="7" style="32" customWidth="1"/>
    <col min="9493" max="9493" width="5.75" style="32" customWidth="1"/>
    <col min="9494" max="9494" width="6.875" style="32" customWidth="1"/>
    <col min="9495" max="9498" width="7" style="32" customWidth="1"/>
    <col min="9499" max="9499" width="2.375" style="32" customWidth="1"/>
    <col min="9500" max="9500" width="7.625" style="32" customWidth="1"/>
    <col min="9501" max="9501" width="7" style="32" customWidth="1"/>
    <col min="9502" max="9728" width="11" style="32"/>
    <col min="9729" max="9729" width="11.875" style="32" customWidth="1"/>
    <col min="9730" max="9730" width="5.625" style="32" customWidth="1"/>
    <col min="9731" max="9731" width="6.625" style="32" customWidth="1"/>
    <col min="9732" max="9732" width="6.5" style="32" customWidth="1"/>
    <col min="9733" max="9733" width="5.5" style="32" customWidth="1"/>
    <col min="9734" max="9734" width="6.25" style="32" customWidth="1"/>
    <col min="9735" max="9735" width="6.75" style="32" customWidth="1"/>
    <col min="9736" max="9736" width="5.75" style="32" customWidth="1"/>
    <col min="9737" max="9737" width="6.875" style="32" customWidth="1"/>
    <col min="9738" max="9738" width="7" style="32" customWidth="1"/>
    <col min="9739" max="9739" width="5.75" style="32" customWidth="1"/>
    <col min="9740" max="9740" width="6.875" style="32" customWidth="1"/>
    <col min="9741" max="9741" width="7" style="32" customWidth="1"/>
    <col min="9742" max="9742" width="12.625" style="32" customWidth="1"/>
    <col min="9743" max="9743" width="5.75" style="32" customWidth="1"/>
    <col min="9744" max="9744" width="6.875" style="32" customWidth="1"/>
    <col min="9745" max="9745" width="7" style="32" customWidth="1"/>
    <col min="9746" max="9746" width="5.75" style="32" customWidth="1"/>
    <col min="9747" max="9747" width="6.875" style="32" customWidth="1"/>
    <col min="9748" max="9748" width="7" style="32" customWidth="1"/>
    <col min="9749" max="9749" width="5.75" style="32" customWidth="1"/>
    <col min="9750" max="9750" width="6.875" style="32" customWidth="1"/>
    <col min="9751" max="9754" width="7" style="32" customWidth="1"/>
    <col min="9755" max="9755" width="2.375" style="32" customWidth="1"/>
    <col min="9756" max="9756" width="7.625" style="32" customWidth="1"/>
    <col min="9757" max="9757" width="7" style="32" customWidth="1"/>
    <col min="9758" max="9984" width="11" style="32"/>
    <col min="9985" max="9985" width="11.875" style="32" customWidth="1"/>
    <col min="9986" max="9986" width="5.625" style="32" customWidth="1"/>
    <col min="9987" max="9987" width="6.625" style="32" customWidth="1"/>
    <col min="9988" max="9988" width="6.5" style="32" customWidth="1"/>
    <col min="9989" max="9989" width="5.5" style="32" customWidth="1"/>
    <col min="9990" max="9990" width="6.25" style="32" customWidth="1"/>
    <col min="9991" max="9991" width="6.75" style="32" customWidth="1"/>
    <col min="9992" max="9992" width="5.75" style="32" customWidth="1"/>
    <col min="9993" max="9993" width="6.875" style="32" customWidth="1"/>
    <col min="9994" max="9994" width="7" style="32" customWidth="1"/>
    <col min="9995" max="9995" width="5.75" style="32" customWidth="1"/>
    <col min="9996" max="9996" width="6.875" style="32" customWidth="1"/>
    <col min="9997" max="9997" width="7" style="32" customWidth="1"/>
    <col min="9998" max="9998" width="12.625" style="32" customWidth="1"/>
    <col min="9999" max="9999" width="5.75" style="32" customWidth="1"/>
    <col min="10000" max="10000" width="6.875" style="32" customWidth="1"/>
    <col min="10001" max="10001" width="7" style="32" customWidth="1"/>
    <col min="10002" max="10002" width="5.75" style="32" customWidth="1"/>
    <col min="10003" max="10003" width="6.875" style="32" customWidth="1"/>
    <col min="10004" max="10004" width="7" style="32" customWidth="1"/>
    <col min="10005" max="10005" width="5.75" style="32" customWidth="1"/>
    <col min="10006" max="10006" width="6.875" style="32" customWidth="1"/>
    <col min="10007" max="10010" width="7" style="32" customWidth="1"/>
    <col min="10011" max="10011" width="2.375" style="32" customWidth="1"/>
    <col min="10012" max="10012" width="7.625" style="32" customWidth="1"/>
    <col min="10013" max="10013" width="7" style="32" customWidth="1"/>
    <col min="10014" max="10240" width="11" style="32"/>
    <col min="10241" max="10241" width="11.875" style="32" customWidth="1"/>
    <col min="10242" max="10242" width="5.625" style="32" customWidth="1"/>
    <col min="10243" max="10243" width="6.625" style="32" customWidth="1"/>
    <col min="10244" max="10244" width="6.5" style="32" customWidth="1"/>
    <col min="10245" max="10245" width="5.5" style="32" customWidth="1"/>
    <col min="10246" max="10246" width="6.25" style="32" customWidth="1"/>
    <col min="10247" max="10247" width="6.75" style="32" customWidth="1"/>
    <col min="10248" max="10248" width="5.75" style="32" customWidth="1"/>
    <col min="10249" max="10249" width="6.875" style="32" customWidth="1"/>
    <col min="10250" max="10250" width="7" style="32" customWidth="1"/>
    <col min="10251" max="10251" width="5.75" style="32" customWidth="1"/>
    <col min="10252" max="10252" width="6.875" style="32" customWidth="1"/>
    <col min="10253" max="10253" width="7" style="32" customWidth="1"/>
    <col min="10254" max="10254" width="12.625" style="32" customWidth="1"/>
    <col min="10255" max="10255" width="5.75" style="32" customWidth="1"/>
    <col min="10256" max="10256" width="6.875" style="32" customWidth="1"/>
    <col min="10257" max="10257" width="7" style="32" customWidth="1"/>
    <col min="10258" max="10258" width="5.75" style="32" customWidth="1"/>
    <col min="10259" max="10259" width="6.875" style="32" customWidth="1"/>
    <col min="10260" max="10260" width="7" style="32" customWidth="1"/>
    <col min="10261" max="10261" width="5.75" style="32" customWidth="1"/>
    <col min="10262" max="10262" width="6.875" style="32" customWidth="1"/>
    <col min="10263" max="10266" width="7" style="32" customWidth="1"/>
    <col min="10267" max="10267" width="2.375" style="32" customWidth="1"/>
    <col min="10268" max="10268" width="7.625" style="32" customWidth="1"/>
    <col min="10269" max="10269" width="7" style="32" customWidth="1"/>
    <col min="10270" max="10496" width="11" style="32"/>
    <col min="10497" max="10497" width="11.875" style="32" customWidth="1"/>
    <col min="10498" max="10498" width="5.625" style="32" customWidth="1"/>
    <col min="10499" max="10499" width="6.625" style="32" customWidth="1"/>
    <col min="10500" max="10500" width="6.5" style="32" customWidth="1"/>
    <col min="10501" max="10501" width="5.5" style="32" customWidth="1"/>
    <col min="10502" max="10502" width="6.25" style="32" customWidth="1"/>
    <col min="10503" max="10503" width="6.75" style="32" customWidth="1"/>
    <col min="10504" max="10504" width="5.75" style="32" customWidth="1"/>
    <col min="10505" max="10505" width="6.875" style="32" customWidth="1"/>
    <col min="10506" max="10506" width="7" style="32" customWidth="1"/>
    <col min="10507" max="10507" width="5.75" style="32" customWidth="1"/>
    <col min="10508" max="10508" width="6.875" style="32" customWidth="1"/>
    <col min="10509" max="10509" width="7" style="32" customWidth="1"/>
    <col min="10510" max="10510" width="12.625" style="32" customWidth="1"/>
    <col min="10511" max="10511" width="5.75" style="32" customWidth="1"/>
    <col min="10512" max="10512" width="6.875" style="32" customWidth="1"/>
    <col min="10513" max="10513" width="7" style="32" customWidth="1"/>
    <col min="10514" max="10514" width="5.75" style="32" customWidth="1"/>
    <col min="10515" max="10515" width="6.875" style="32" customWidth="1"/>
    <col min="10516" max="10516" width="7" style="32" customWidth="1"/>
    <col min="10517" max="10517" width="5.75" style="32" customWidth="1"/>
    <col min="10518" max="10518" width="6.875" style="32" customWidth="1"/>
    <col min="10519" max="10522" width="7" style="32" customWidth="1"/>
    <col min="10523" max="10523" width="2.375" style="32" customWidth="1"/>
    <col min="10524" max="10524" width="7.625" style="32" customWidth="1"/>
    <col min="10525" max="10525" width="7" style="32" customWidth="1"/>
    <col min="10526" max="10752" width="11" style="32"/>
    <col min="10753" max="10753" width="11.875" style="32" customWidth="1"/>
    <col min="10754" max="10754" width="5.625" style="32" customWidth="1"/>
    <col min="10755" max="10755" width="6.625" style="32" customWidth="1"/>
    <col min="10756" max="10756" width="6.5" style="32" customWidth="1"/>
    <col min="10757" max="10757" width="5.5" style="32" customWidth="1"/>
    <col min="10758" max="10758" width="6.25" style="32" customWidth="1"/>
    <col min="10759" max="10759" width="6.75" style="32" customWidth="1"/>
    <col min="10760" max="10760" width="5.75" style="32" customWidth="1"/>
    <col min="10761" max="10761" width="6.875" style="32" customWidth="1"/>
    <col min="10762" max="10762" width="7" style="32" customWidth="1"/>
    <col min="10763" max="10763" width="5.75" style="32" customWidth="1"/>
    <col min="10764" max="10764" width="6.875" style="32" customWidth="1"/>
    <col min="10765" max="10765" width="7" style="32" customWidth="1"/>
    <col min="10766" max="10766" width="12.625" style="32" customWidth="1"/>
    <col min="10767" max="10767" width="5.75" style="32" customWidth="1"/>
    <col min="10768" max="10768" width="6.875" style="32" customWidth="1"/>
    <col min="10769" max="10769" width="7" style="32" customWidth="1"/>
    <col min="10770" max="10770" width="5.75" style="32" customWidth="1"/>
    <col min="10771" max="10771" width="6.875" style="32" customWidth="1"/>
    <col min="10772" max="10772" width="7" style="32" customWidth="1"/>
    <col min="10773" max="10773" width="5.75" style="32" customWidth="1"/>
    <col min="10774" max="10774" width="6.875" style="32" customWidth="1"/>
    <col min="10775" max="10778" width="7" style="32" customWidth="1"/>
    <col min="10779" max="10779" width="2.375" style="32" customWidth="1"/>
    <col min="10780" max="10780" width="7.625" style="32" customWidth="1"/>
    <col min="10781" max="10781" width="7" style="32" customWidth="1"/>
    <col min="10782" max="11008" width="11" style="32"/>
    <col min="11009" max="11009" width="11.875" style="32" customWidth="1"/>
    <col min="11010" max="11010" width="5.625" style="32" customWidth="1"/>
    <col min="11011" max="11011" width="6.625" style="32" customWidth="1"/>
    <col min="11012" max="11012" width="6.5" style="32" customWidth="1"/>
    <col min="11013" max="11013" width="5.5" style="32" customWidth="1"/>
    <col min="11014" max="11014" width="6.25" style="32" customWidth="1"/>
    <col min="11015" max="11015" width="6.75" style="32" customWidth="1"/>
    <col min="11016" max="11016" width="5.75" style="32" customWidth="1"/>
    <col min="11017" max="11017" width="6.875" style="32" customWidth="1"/>
    <col min="11018" max="11018" width="7" style="32" customWidth="1"/>
    <col min="11019" max="11019" width="5.75" style="32" customWidth="1"/>
    <col min="11020" max="11020" width="6.875" style="32" customWidth="1"/>
    <col min="11021" max="11021" width="7" style="32" customWidth="1"/>
    <col min="11022" max="11022" width="12.625" style="32" customWidth="1"/>
    <col min="11023" max="11023" width="5.75" style="32" customWidth="1"/>
    <col min="11024" max="11024" width="6.875" style="32" customWidth="1"/>
    <col min="11025" max="11025" width="7" style="32" customWidth="1"/>
    <col min="11026" max="11026" width="5.75" style="32" customWidth="1"/>
    <col min="11027" max="11027" width="6.875" style="32" customWidth="1"/>
    <col min="11028" max="11028" width="7" style="32" customWidth="1"/>
    <col min="11029" max="11029" width="5.75" style="32" customWidth="1"/>
    <col min="11030" max="11030" width="6.875" style="32" customWidth="1"/>
    <col min="11031" max="11034" width="7" style="32" customWidth="1"/>
    <col min="11035" max="11035" width="2.375" style="32" customWidth="1"/>
    <col min="11036" max="11036" width="7.625" style="32" customWidth="1"/>
    <col min="11037" max="11037" width="7" style="32" customWidth="1"/>
    <col min="11038" max="11264" width="11" style="32"/>
    <col min="11265" max="11265" width="11.875" style="32" customWidth="1"/>
    <col min="11266" max="11266" width="5.625" style="32" customWidth="1"/>
    <col min="11267" max="11267" width="6.625" style="32" customWidth="1"/>
    <col min="11268" max="11268" width="6.5" style="32" customWidth="1"/>
    <col min="11269" max="11269" width="5.5" style="32" customWidth="1"/>
    <col min="11270" max="11270" width="6.25" style="32" customWidth="1"/>
    <col min="11271" max="11271" width="6.75" style="32" customWidth="1"/>
    <col min="11272" max="11272" width="5.75" style="32" customWidth="1"/>
    <col min="11273" max="11273" width="6.875" style="32" customWidth="1"/>
    <col min="11274" max="11274" width="7" style="32" customWidth="1"/>
    <col min="11275" max="11275" width="5.75" style="32" customWidth="1"/>
    <col min="11276" max="11276" width="6.875" style="32" customWidth="1"/>
    <col min="11277" max="11277" width="7" style="32" customWidth="1"/>
    <col min="11278" max="11278" width="12.625" style="32" customWidth="1"/>
    <col min="11279" max="11279" width="5.75" style="32" customWidth="1"/>
    <col min="11280" max="11280" width="6.875" style="32" customWidth="1"/>
    <col min="11281" max="11281" width="7" style="32" customWidth="1"/>
    <col min="11282" max="11282" width="5.75" style="32" customWidth="1"/>
    <col min="11283" max="11283" width="6.875" style="32" customWidth="1"/>
    <col min="11284" max="11284" width="7" style="32" customWidth="1"/>
    <col min="11285" max="11285" width="5.75" style="32" customWidth="1"/>
    <col min="11286" max="11286" width="6.875" style="32" customWidth="1"/>
    <col min="11287" max="11290" width="7" style="32" customWidth="1"/>
    <col min="11291" max="11291" width="2.375" style="32" customWidth="1"/>
    <col min="11292" max="11292" width="7.625" style="32" customWidth="1"/>
    <col min="11293" max="11293" width="7" style="32" customWidth="1"/>
    <col min="11294" max="11520" width="11" style="32"/>
    <col min="11521" max="11521" width="11.875" style="32" customWidth="1"/>
    <col min="11522" max="11522" width="5.625" style="32" customWidth="1"/>
    <col min="11523" max="11523" width="6.625" style="32" customWidth="1"/>
    <col min="11524" max="11524" width="6.5" style="32" customWidth="1"/>
    <col min="11525" max="11525" width="5.5" style="32" customWidth="1"/>
    <col min="11526" max="11526" width="6.25" style="32" customWidth="1"/>
    <col min="11527" max="11527" width="6.75" style="32" customWidth="1"/>
    <col min="11528" max="11528" width="5.75" style="32" customWidth="1"/>
    <col min="11529" max="11529" width="6.875" style="32" customWidth="1"/>
    <col min="11530" max="11530" width="7" style="32" customWidth="1"/>
    <col min="11531" max="11531" width="5.75" style="32" customWidth="1"/>
    <col min="11532" max="11532" width="6.875" style="32" customWidth="1"/>
    <col min="11533" max="11533" width="7" style="32" customWidth="1"/>
    <col min="11534" max="11534" width="12.625" style="32" customWidth="1"/>
    <col min="11535" max="11535" width="5.75" style="32" customWidth="1"/>
    <col min="11536" max="11536" width="6.875" style="32" customWidth="1"/>
    <col min="11537" max="11537" width="7" style="32" customWidth="1"/>
    <col min="11538" max="11538" width="5.75" style="32" customWidth="1"/>
    <col min="11539" max="11539" width="6.875" style="32" customWidth="1"/>
    <col min="11540" max="11540" width="7" style="32" customWidth="1"/>
    <col min="11541" max="11541" width="5.75" style="32" customWidth="1"/>
    <col min="11542" max="11542" width="6.875" style="32" customWidth="1"/>
    <col min="11543" max="11546" width="7" style="32" customWidth="1"/>
    <col min="11547" max="11547" width="2.375" style="32" customWidth="1"/>
    <col min="11548" max="11548" width="7.625" style="32" customWidth="1"/>
    <col min="11549" max="11549" width="7" style="32" customWidth="1"/>
    <col min="11550" max="11776" width="11" style="32"/>
    <col min="11777" max="11777" width="11.875" style="32" customWidth="1"/>
    <col min="11778" max="11778" width="5.625" style="32" customWidth="1"/>
    <col min="11779" max="11779" width="6.625" style="32" customWidth="1"/>
    <col min="11780" max="11780" width="6.5" style="32" customWidth="1"/>
    <col min="11781" max="11781" width="5.5" style="32" customWidth="1"/>
    <col min="11782" max="11782" width="6.25" style="32" customWidth="1"/>
    <col min="11783" max="11783" width="6.75" style="32" customWidth="1"/>
    <col min="11784" max="11784" width="5.75" style="32" customWidth="1"/>
    <col min="11785" max="11785" width="6.875" style="32" customWidth="1"/>
    <col min="11786" max="11786" width="7" style="32" customWidth="1"/>
    <col min="11787" max="11787" width="5.75" style="32" customWidth="1"/>
    <col min="11788" max="11788" width="6.875" style="32" customWidth="1"/>
    <col min="11789" max="11789" width="7" style="32" customWidth="1"/>
    <col min="11790" max="11790" width="12.625" style="32" customWidth="1"/>
    <col min="11791" max="11791" width="5.75" style="32" customWidth="1"/>
    <col min="11792" max="11792" width="6.875" style="32" customWidth="1"/>
    <col min="11793" max="11793" width="7" style="32" customWidth="1"/>
    <col min="11794" max="11794" width="5.75" style="32" customWidth="1"/>
    <col min="11795" max="11795" width="6.875" style="32" customWidth="1"/>
    <col min="11796" max="11796" width="7" style="32" customWidth="1"/>
    <col min="11797" max="11797" width="5.75" style="32" customWidth="1"/>
    <col min="11798" max="11798" width="6.875" style="32" customWidth="1"/>
    <col min="11799" max="11802" width="7" style="32" customWidth="1"/>
    <col min="11803" max="11803" width="2.375" style="32" customWidth="1"/>
    <col min="11804" max="11804" width="7.625" style="32" customWidth="1"/>
    <col min="11805" max="11805" width="7" style="32" customWidth="1"/>
    <col min="11806" max="12032" width="11" style="32"/>
    <col min="12033" max="12033" width="11.875" style="32" customWidth="1"/>
    <col min="12034" max="12034" width="5.625" style="32" customWidth="1"/>
    <col min="12035" max="12035" width="6.625" style="32" customWidth="1"/>
    <col min="12036" max="12036" width="6.5" style="32" customWidth="1"/>
    <col min="12037" max="12037" width="5.5" style="32" customWidth="1"/>
    <col min="12038" max="12038" width="6.25" style="32" customWidth="1"/>
    <col min="12039" max="12039" width="6.75" style="32" customWidth="1"/>
    <col min="12040" max="12040" width="5.75" style="32" customWidth="1"/>
    <col min="12041" max="12041" width="6.875" style="32" customWidth="1"/>
    <col min="12042" max="12042" width="7" style="32" customWidth="1"/>
    <col min="12043" max="12043" width="5.75" style="32" customWidth="1"/>
    <col min="12044" max="12044" width="6.875" style="32" customWidth="1"/>
    <col min="12045" max="12045" width="7" style="32" customWidth="1"/>
    <col min="12046" max="12046" width="12.625" style="32" customWidth="1"/>
    <col min="12047" max="12047" width="5.75" style="32" customWidth="1"/>
    <col min="12048" max="12048" width="6.875" style="32" customWidth="1"/>
    <col min="12049" max="12049" width="7" style="32" customWidth="1"/>
    <col min="12050" max="12050" width="5.75" style="32" customWidth="1"/>
    <col min="12051" max="12051" width="6.875" style="32" customWidth="1"/>
    <col min="12052" max="12052" width="7" style="32" customWidth="1"/>
    <col min="12053" max="12053" width="5.75" style="32" customWidth="1"/>
    <col min="12054" max="12054" width="6.875" style="32" customWidth="1"/>
    <col min="12055" max="12058" width="7" style="32" customWidth="1"/>
    <col min="12059" max="12059" width="2.375" style="32" customWidth="1"/>
    <col min="12060" max="12060" width="7.625" style="32" customWidth="1"/>
    <col min="12061" max="12061" width="7" style="32" customWidth="1"/>
    <col min="12062" max="12288" width="11" style="32"/>
    <col min="12289" max="12289" width="11.875" style="32" customWidth="1"/>
    <col min="12290" max="12290" width="5.625" style="32" customWidth="1"/>
    <col min="12291" max="12291" width="6.625" style="32" customWidth="1"/>
    <col min="12292" max="12292" width="6.5" style="32" customWidth="1"/>
    <col min="12293" max="12293" width="5.5" style="32" customWidth="1"/>
    <col min="12294" max="12294" width="6.25" style="32" customWidth="1"/>
    <col min="12295" max="12295" width="6.75" style="32" customWidth="1"/>
    <col min="12296" max="12296" width="5.75" style="32" customWidth="1"/>
    <col min="12297" max="12297" width="6.875" style="32" customWidth="1"/>
    <col min="12298" max="12298" width="7" style="32" customWidth="1"/>
    <col min="12299" max="12299" width="5.75" style="32" customWidth="1"/>
    <col min="12300" max="12300" width="6.875" style="32" customWidth="1"/>
    <col min="12301" max="12301" width="7" style="32" customWidth="1"/>
    <col min="12302" max="12302" width="12.625" style="32" customWidth="1"/>
    <col min="12303" max="12303" width="5.75" style="32" customWidth="1"/>
    <col min="12304" max="12304" width="6.875" style="32" customWidth="1"/>
    <col min="12305" max="12305" width="7" style="32" customWidth="1"/>
    <col min="12306" max="12306" width="5.75" style="32" customWidth="1"/>
    <col min="12307" max="12307" width="6.875" style="32" customWidth="1"/>
    <col min="12308" max="12308" width="7" style="32" customWidth="1"/>
    <col min="12309" max="12309" width="5.75" style="32" customWidth="1"/>
    <col min="12310" max="12310" width="6.875" style="32" customWidth="1"/>
    <col min="12311" max="12314" width="7" style="32" customWidth="1"/>
    <col min="12315" max="12315" width="2.375" style="32" customWidth="1"/>
    <col min="12316" max="12316" width="7.625" style="32" customWidth="1"/>
    <col min="12317" max="12317" width="7" style="32" customWidth="1"/>
    <col min="12318" max="12544" width="11" style="32"/>
    <col min="12545" max="12545" width="11.875" style="32" customWidth="1"/>
    <col min="12546" max="12546" width="5.625" style="32" customWidth="1"/>
    <col min="12547" max="12547" width="6.625" style="32" customWidth="1"/>
    <col min="12548" max="12548" width="6.5" style="32" customWidth="1"/>
    <col min="12549" max="12549" width="5.5" style="32" customWidth="1"/>
    <col min="12550" max="12550" width="6.25" style="32" customWidth="1"/>
    <col min="12551" max="12551" width="6.75" style="32" customWidth="1"/>
    <col min="12552" max="12552" width="5.75" style="32" customWidth="1"/>
    <col min="12553" max="12553" width="6.875" style="32" customWidth="1"/>
    <col min="12554" max="12554" width="7" style="32" customWidth="1"/>
    <col min="12555" max="12555" width="5.75" style="32" customWidth="1"/>
    <col min="12556" max="12556" width="6.875" style="32" customWidth="1"/>
    <col min="12557" max="12557" width="7" style="32" customWidth="1"/>
    <col min="12558" max="12558" width="12.625" style="32" customWidth="1"/>
    <col min="12559" max="12559" width="5.75" style="32" customWidth="1"/>
    <col min="12560" max="12560" width="6.875" style="32" customWidth="1"/>
    <col min="12561" max="12561" width="7" style="32" customWidth="1"/>
    <col min="12562" max="12562" width="5.75" style="32" customWidth="1"/>
    <col min="12563" max="12563" width="6.875" style="32" customWidth="1"/>
    <col min="12564" max="12564" width="7" style="32" customWidth="1"/>
    <col min="12565" max="12565" width="5.75" style="32" customWidth="1"/>
    <col min="12566" max="12566" width="6.875" style="32" customWidth="1"/>
    <col min="12567" max="12570" width="7" style="32" customWidth="1"/>
    <col min="12571" max="12571" width="2.375" style="32" customWidth="1"/>
    <col min="12572" max="12572" width="7.625" style="32" customWidth="1"/>
    <col min="12573" max="12573" width="7" style="32" customWidth="1"/>
    <col min="12574" max="12800" width="11" style="32"/>
    <col min="12801" max="12801" width="11.875" style="32" customWidth="1"/>
    <col min="12802" max="12802" width="5.625" style="32" customWidth="1"/>
    <col min="12803" max="12803" width="6.625" style="32" customWidth="1"/>
    <col min="12804" max="12804" width="6.5" style="32" customWidth="1"/>
    <col min="12805" max="12805" width="5.5" style="32" customWidth="1"/>
    <col min="12806" max="12806" width="6.25" style="32" customWidth="1"/>
    <col min="12807" max="12807" width="6.75" style="32" customWidth="1"/>
    <col min="12808" max="12808" width="5.75" style="32" customWidth="1"/>
    <col min="12809" max="12809" width="6.875" style="32" customWidth="1"/>
    <col min="12810" max="12810" width="7" style="32" customWidth="1"/>
    <col min="12811" max="12811" width="5.75" style="32" customWidth="1"/>
    <col min="12812" max="12812" width="6.875" style="32" customWidth="1"/>
    <col min="12813" max="12813" width="7" style="32" customWidth="1"/>
    <col min="12814" max="12814" width="12.625" style="32" customWidth="1"/>
    <col min="12815" max="12815" width="5.75" style="32" customWidth="1"/>
    <col min="12816" max="12816" width="6.875" style="32" customWidth="1"/>
    <col min="12817" max="12817" width="7" style="32" customWidth="1"/>
    <col min="12818" max="12818" width="5.75" style="32" customWidth="1"/>
    <col min="12819" max="12819" width="6.875" style="32" customWidth="1"/>
    <col min="12820" max="12820" width="7" style="32" customWidth="1"/>
    <col min="12821" max="12821" width="5.75" style="32" customWidth="1"/>
    <col min="12822" max="12822" width="6.875" style="32" customWidth="1"/>
    <col min="12823" max="12826" width="7" style="32" customWidth="1"/>
    <col min="12827" max="12827" width="2.375" style="32" customWidth="1"/>
    <col min="12828" max="12828" width="7.625" style="32" customWidth="1"/>
    <col min="12829" max="12829" width="7" style="32" customWidth="1"/>
    <col min="12830" max="13056" width="11" style="32"/>
    <col min="13057" max="13057" width="11.875" style="32" customWidth="1"/>
    <col min="13058" max="13058" width="5.625" style="32" customWidth="1"/>
    <col min="13059" max="13059" width="6.625" style="32" customWidth="1"/>
    <col min="13060" max="13060" width="6.5" style="32" customWidth="1"/>
    <col min="13061" max="13061" width="5.5" style="32" customWidth="1"/>
    <col min="13062" max="13062" width="6.25" style="32" customWidth="1"/>
    <col min="13063" max="13063" width="6.75" style="32" customWidth="1"/>
    <col min="13064" max="13064" width="5.75" style="32" customWidth="1"/>
    <col min="13065" max="13065" width="6.875" style="32" customWidth="1"/>
    <col min="13066" max="13066" width="7" style="32" customWidth="1"/>
    <col min="13067" max="13067" width="5.75" style="32" customWidth="1"/>
    <col min="13068" max="13068" width="6.875" style="32" customWidth="1"/>
    <col min="13069" max="13069" width="7" style="32" customWidth="1"/>
    <col min="13070" max="13070" width="12.625" style="32" customWidth="1"/>
    <col min="13071" max="13071" width="5.75" style="32" customWidth="1"/>
    <col min="13072" max="13072" width="6.875" style="32" customWidth="1"/>
    <col min="13073" max="13073" width="7" style="32" customWidth="1"/>
    <col min="13074" max="13074" width="5.75" style="32" customWidth="1"/>
    <col min="13075" max="13075" width="6.875" style="32" customWidth="1"/>
    <col min="13076" max="13076" width="7" style="32" customWidth="1"/>
    <col min="13077" max="13077" width="5.75" style="32" customWidth="1"/>
    <col min="13078" max="13078" width="6.875" style="32" customWidth="1"/>
    <col min="13079" max="13082" width="7" style="32" customWidth="1"/>
    <col min="13083" max="13083" width="2.375" style="32" customWidth="1"/>
    <col min="13084" max="13084" width="7.625" style="32" customWidth="1"/>
    <col min="13085" max="13085" width="7" style="32" customWidth="1"/>
    <col min="13086" max="13312" width="11" style="32"/>
    <col min="13313" max="13313" width="11.875" style="32" customWidth="1"/>
    <col min="13314" max="13314" width="5.625" style="32" customWidth="1"/>
    <col min="13315" max="13315" width="6.625" style="32" customWidth="1"/>
    <col min="13316" max="13316" width="6.5" style="32" customWidth="1"/>
    <col min="13317" max="13317" width="5.5" style="32" customWidth="1"/>
    <col min="13318" max="13318" width="6.25" style="32" customWidth="1"/>
    <col min="13319" max="13319" width="6.75" style="32" customWidth="1"/>
    <col min="13320" max="13320" width="5.75" style="32" customWidth="1"/>
    <col min="13321" max="13321" width="6.875" style="32" customWidth="1"/>
    <col min="13322" max="13322" width="7" style="32" customWidth="1"/>
    <col min="13323" max="13323" width="5.75" style="32" customWidth="1"/>
    <col min="13324" max="13324" width="6.875" style="32" customWidth="1"/>
    <col min="13325" max="13325" width="7" style="32" customWidth="1"/>
    <col min="13326" max="13326" width="12.625" style="32" customWidth="1"/>
    <col min="13327" max="13327" width="5.75" style="32" customWidth="1"/>
    <col min="13328" max="13328" width="6.875" style="32" customWidth="1"/>
    <col min="13329" max="13329" width="7" style="32" customWidth="1"/>
    <col min="13330" max="13330" width="5.75" style="32" customWidth="1"/>
    <col min="13331" max="13331" width="6.875" style="32" customWidth="1"/>
    <col min="13332" max="13332" width="7" style="32" customWidth="1"/>
    <col min="13333" max="13333" width="5.75" style="32" customWidth="1"/>
    <col min="13334" max="13334" width="6.875" style="32" customWidth="1"/>
    <col min="13335" max="13338" width="7" style="32" customWidth="1"/>
    <col min="13339" max="13339" width="2.375" style="32" customWidth="1"/>
    <col min="13340" max="13340" width="7.625" style="32" customWidth="1"/>
    <col min="13341" max="13341" width="7" style="32" customWidth="1"/>
    <col min="13342" max="13568" width="11" style="32"/>
    <col min="13569" max="13569" width="11.875" style="32" customWidth="1"/>
    <col min="13570" max="13570" width="5.625" style="32" customWidth="1"/>
    <col min="13571" max="13571" width="6.625" style="32" customWidth="1"/>
    <col min="13572" max="13572" width="6.5" style="32" customWidth="1"/>
    <col min="13573" max="13573" width="5.5" style="32" customWidth="1"/>
    <col min="13574" max="13574" width="6.25" style="32" customWidth="1"/>
    <col min="13575" max="13575" width="6.75" style="32" customWidth="1"/>
    <col min="13576" max="13576" width="5.75" style="32" customWidth="1"/>
    <col min="13577" max="13577" width="6.875" style="32" customWidth="1"/>
    <col min="13578" max="13578" width="7" style="32" customWidth="1"/>
    <col min="13579" max="13579" width="5.75" style="32" customWidth="1"/>
    <col min="13580" max="13580" width="6.875" style="32" customWidth="1"/>
    <col min="13581" max="13581" width="7" style="32" customWidth="1"/>
    <col min="13582" max="13582" width="12.625" style="32" customWidth="1"/>
    <col min="13583" max="13583" width="5.75" style="32" customWidth="1"/>
    <col min="13584" max="13584" width="6.875" style="32" customWidth="1"/>
    <col min="13585" max="13585" width="7" style="32" customWidth="1"/>
    <col min="13586" max="13586" width="5.75" style="32" customWidth="1"/>
    <col min="13587" max="13587" width="6.875" style="32" customWidth="1"/>
    <col min="13588" max="13588" width="7" style="32" customWidth="1"/>
    <col min="13589" max="13589" width="5.75" style="32" customWidth="1"/>
    <col min="13590" max="13590" width="6.875" style="32" customWidth="1"/>
    <col min="13591" max="13594" width="7" style="32" customWidth="1"/>
    <col min="13595" max="13595" width="2.375" style="32" customWidth="1"/>
    <col min="13596" max="13596" width="7.625" style="32" customWidth="1"/>
    <col min="13597" max="13597" width="7" style="32" customWidth="1"/>
    <col min="13598" max="13824" width="11" style="32"/>
    <col min="13825" max="13825" width="11.875" style="32" customWidth="1"/>
    <col min="13826" max="13826" width="5.625" style="32" customWidth="1"/>
    <col min="13827" max="13827" width="6.625" style="32" customWidth="1"/>
    <col min="13828" max="13828" width="6.5" style="32" customWidth="1"/>
    <col min="13829" max="13829" width="5.5" style="32" customWidth="1"/>
    <col min="13830" max="13830" width="6.25" style="32" customWidth="1"/>
    <col min="13831" max="13831" width="6.75" style="32" customWidth="1"/>
    <col min="13832" max="13832" width="5.75" style="32" customWidth="1"/>
    <col min="13833" max="13833" width="6.875" style="32" customWidth="1"/>
    <col min="13834" max="13834" width="7" style="32" customWidth="1"/>
    <col min="13835" max="13835" width="5.75" style="32" customWidth="1"/>
    <col min="13836" max="13836" width="6.875" style="32" customWidth="1"/>
    <col min="13837" max="13837" width="7" style="32" customWidth="1"/>
    <col min="13838" max="13838" width="12.625" style="32" customWidth="1"/>
    <col min="13839" max="13839" width="5.75" style="32" customWidth="1"/>
    <col min="13840" max="13840" width="6.875" style="32" customWidth="1"/>
    <col min="13841" max="13841" width="7" style="32" customWidth="1"/>
    <col min="13842" max="13842" width="5.75" style="32" customWidth="1"/>
    <col min="13843" max="13843" width="6.875" style="32" customWidth="1"/>
    <col min="13844" max="13844" width="7" style="32" customWidth="1"/>
    <col min="13845" max="13845" width="5.75" style="32" customWidth="1"/>
    <col min="13846" max="13846" width="6.875" style="32" customWidth="1"/>
    <col min="13847" max="13850" width="7" style="32" customWidth="1"/>
    <col min="13851" max="13851" width="2.375" style="32" customWidth="1"/>
    <col min="13852" max="13852" width="7.625" style="32" customWidth="1"/>
    <col min="13853" max="13853" width="7" style="32" customWidth="1"/>
    <col min="13854" max="14080" width="11" style="32"/>
    <col min="14081" max="14081" width="11.875" style="32" customWidth="1"/>
    <col min="14082" max="14082" width="5.625" style="32" customWidth="1"/>
    <col min="14083" max="14083" width="6.625" style="32" customWidth="1"/>
    <col min="14084" max="14084" width="6.5" style="32" customWidth="1"/>
    <col min="14085" max="14085" width="5.5" style="32" customWidth="1"/>
    <col min="14086" max="14086" width="6.25" style="32" customWidth="1"/>
    <col min="14087" max="14087" width="6.75" style="32" customWidth="1"/>
    <col min="14088" max="14088" width="5.75" style="32" customWidth="1"/>
    <col min="14089" max="14089" width="6.875" style="32" customWidth="1"/>
    <col min="14090" max="14090" width="7" style="32" customWidth="1"/>
    <col min="14091" max="14091" width="5.75" style="32" customWidth="1"/>
    <col min="14092" max="14092" width="6.875" style="32" customWidth="1"/>
    <col min="14093" max="14093" width="7" style="32" customWidth="1"/>
    <col min="14094" max="14094" width="12.625" style="32" customWidth="1"/>
    <col min="14095" max="14095" width="5.75" style="32" customWidth="1"/>
    <col min="14096" max="14096" width="6.875" style="32" customWidth="1"/>
    <col min="14097" max="14097" width="7" style="32" customWidth="1"/>
    <col min="14098" max="14098" width="5.75" style="32" customWidth="1"/>
    <col min="14099" max="14099" width="6.875" style="32" customWidth="1"/>
    <col min="14100" max="14100" width="7" style="32" customWidth="1"/>
    <col min="14101" max="14101" width="5.75" style="32" customWidth="1"/>
    <col min="14102" max="14102" width="6.875" style="32" customWidth="1"/>
    <col min="14103" max="14106" width="7" style="32" customWidth="1"/>
    <col min="14107" max="14107" width="2.375" style="32" customWidth="1"/>
    <col min="14108" max="14108" width="7.625" style="32" customWidth="1"/>
    <col min="14109" max="14109" width="7" style="32" customWidth="1"/>
    <col min="14110" max="14336" width="11" style="32"/>
    <col min="14337" max="14337" width="11.875" style="32" customWidth="1"/>
    <col min="14338" max="14338" width="5.625" style="32" customWidth="1"/>
    <col min="14339" max="14339" width="6.625" style="32" customWidth="1"/>
    <col min="14340" max="14340" width="6.5" style="32" customWidth="1"/>
    <col min="14341" max="14341" width="5.5" style="32" customWidth="1"/>
    <col min="14342" max="14342" width="6.25" style="32" customWidth="1"/>
    <col min="14343" max="14343" width="6.75" style="32" customWidth="1"/>
    <col min="14344" max="14344" width="5.75" style="32" customWidth="1"/>
    <col min="14345" max="14345" width="6.875" style="32" customWidth="1"/>
    <col min="14346" max="14346" width="7" style="32" customWidth="1"/>
    <col min="14347" max="14347" width="5.75" style="32" customWidth="1"/>
    <col min="14348" max="14348" width="6.875" style="32" customWidth="1"/>
    <col min="14349" max="14349" width="7" style="32" customWidth="1"/>
    <col min="14350" max="14350" width="12.625" style="32" customWidth="1"/>
    <col min="14351" max="14351" width="5.75" style="32" customWidth="1"/>
    <col min="14352" max="14352" width="6.875" style="32" customWidth="1"/>
    <col min="14353" max="14353" width="7" style="32" customWidth="1"/>
    <col min="14354" max="14354" width="5.75" style="32" customWidth="1"/>
    <col min="14355" max="14355" width="6.875" style="32" customWidth="1"/>
    <col min="14356" max="14356" width="7" style="32" customWidth="1"/>
    <col min="14357" max="14357" width="5.75" style="32" customWidth="1"/>
    <col min="14358" max="14358" width="6.875" style="32" customWidth="1"/>
    <col min="14359" max="14362" width="7" style="32" customWidth="1"/>
    <col min="14363" max="14363" width="2.375" style="32" customWidth="1"/>
    <col min="14364" max="14364" width="7.625" style="32" customWidth="1"/>
    <col min="14365" max="14365" width="7" style="32" customWidth="1"/>
    <col min="14366" max="14592" width="11" style="32"/>
    <col min="14593" max="14593" width="11.875" style="32" customWidth="1"/>
    <col min="14594" max="14594" width="5.625" style="32" customWidth="1"/>
    <col min="14595" max="14595" width="6.625" style="32" customWidth="1"/>
    <col min="14596" max="14596" width="6.5" style="32" customWidth="1"/>
    <col min="14597" max="14597" width="5.5" style="32" customWidth="1"/>
    <col min="14598" max="14598" width="6.25" style="32" customWidth="1"/>
    <col min="14599" max="14599" width="6.75" style="32" customWidth="1"/>
    <col min="14600" max="14600" width="5.75" style="32" customWidth="1"/>
    <col min="14601" max="14601" width="6.875" style="32" customWidth="1"/>
    <col min="14602" max="14602" width="7" style="32" customWidth="1"/>
    <col min="14603" max="14603" width="5.75" style="32" customWidth="1"/>
    <col min="14604" max="14604" width="6.875" style="32" customWidth="1"/>
    <col min="14605" max="14605" width="7" style="32" customWidth="1"/>
    <col min="14606" max="14606" width="12.625" style="32" customWidth="1"/>
    <col min="14607" max="14607" width="5.75" style="32" customWidth="1"/>
    <col min="14608" max="14608" width="6.875" style="32" customWidth="1"/>
    <col min="14609" max="14609" width="7" style="32" customWidth="1"/>
    <col min="14610" max="14610" width="5.75" style="32" customWidth="1"/>
    <col min="14611" max="14611" width="6.875" style="32" customWidth="1"/>
    <col min="14612" max="14612" width="7" style="32" customWidth="1"/>
    <col min="14613" max="14613" width="5.75" style="32" customWidth="1"/>
    <col min="14614" max="14614" width="6.875" style="32" customWidth="1"/>
    <col min="14615" max="14618" width="7" style="32" customWidth="1"/>
    <col min="14619" max="14619" width="2.375" style="32" customWidth="1"/>
    <col min="14620" max="14620" width="7.625" style="32" customWidth="1"/>
    <col min="14621" max="14621" width="7" style="32" customWidth="1"/>
    <col min="14622" max="14848" width="11" style="32"/>
    <col min="14849" max="14849" width="11.875" style="32" customWidth="1"/>
    <col min="14850" max="14850" width="5.625" style="32" customWidth="1"/>
    <col min="14851" max="14851" width="6.625" style="32" customWidth="1"/>
    <col min="14852" max="14852" width="6.5" style="32" customWidth="1"/>
    <col min="14853" max="14853" width="5.5" style="32" customWidth="1"/>
    <col min="14854" max="14854" width="6.25" style="32" customWidth="1"/>
    <col min="14855" max="14855" width="6.75" style="32" customWidth="1"/>
    <col min="14856" max="14856" width="5.75" style="32" customWidth="1"/>
    <col min="14857" max="14857" width="6.875" style="32" customWidth="1"/>
    <col min="14858" max="14858" width="7" style="32" customWidth="1"/>
    <col min="14859" max="14859" width="5.75" style="32" customWidth="1"/>
    <col min="14860" max="14860" width="6.875" style="32" customWidth="1"/>
    <col min="14861" max="14861" width="7" style="32" customWidth="1"/>
    <col min="14862" max="14862" width="12.625" style="32" customWidth="1"/>
    <col min="14863" max="14863" width="5.75" style="32" customWidth="1"/>
    <col min="14864" max="14864" width="6.875" style="32" customWidth="1"/>
    <col min="14865" max="14865" width="7" style="32" customWidth="1"/>
    <col min="14866" max="14866" width="5.75" style="32" customWidth="1"/>
    <col min="14867" max="14867" width="6.875" style="32" customWidth="1"/>
    <col min="14868" max="14868" width="7" style="32" customWidth="1"/>
    <col min="14869" max="14869" width="5.75" style="32" customWidth="1"/>
    <col min="14870" max="14870" width="6.875" style="32" customWidth="1"/>
    <col min="14871" max="14874" width="7" style="32" customWidth="1"/>
    <col min="14875" max="14875" width="2.375" style="32" customWidth="1"/>
    <col min="14876" max="14876" width="7.625" style="32" customWidth="1"/>
    <col min="14877" max="14877" width="7" style="32" customWidth="1"/>
    <col min="14878" max="15104" width="11" style="32"/>
    <col min="15105" max="15105" width="11.875" style="32" customWidth="1"/>
    <col min="15106" max="15106" width="5.625" style="32" customWidth="1"/>
    <col min="15107" max="15107" width="6.625" style="32" customWidth="1"/>
    <col min="15108" max="15108" width="6.5" style="32" customWidth="1"/>
    <col min="15109" max="15109" width="5.5" style="32" customWidth="1"/>
    <col min="15110" max="15110" width="6.25" style="32" customWidth="1"/>
    <col min="15111" max="15111" width="6.75" style="32" customWidth="1"/>
    <col min="15112" max="15112" width="5.75" style="32" customWidth="1"/>
    <col min="15113" max="15113" width="6.875" style="32" customWidth="1"/>
    <col min="15114" max="15114" width="7" style="32" customWidth="1"/>
    <col min="15115" max="15115" width="5.75" style="32" customWidth="1"/>
    <col min="15116" max="15116" width="6.875" style="32" customWidth="1"/>
    <col min="15117" max="15117" width="7" style="32" customWidth="1"/>
    <col min="15118" max="15118" width="12.625" style="32" customWidth="1"/>
    <col min="15119" max="15119" width="5.75" style="32" customWidth="1"/>
    <col min="15120" max="15120" width="6.875" style="32" customWidth="1"/>
    <col min="15121" max="15121" width="7" style="32" customWidth="1"/>
    <col min="15122" max="15122" width="5.75" style="32" customWidth="1"/>
    <col min="15123" max="15123" width="6.875" style="32" customWidth="1"/>
    <col min="15124" max="15124" width="7" style="32" customWidth="1"/>
    <col min="15125" max="15125" width="5.75" style="32" customWidth="1"/>
    <col min="15126" max="15126" width="6.875" style="32" customWidth="1"/>
    <col min="15127" max="15130" width="7" style="32" customWidth="1"/>
    <col min="15131" max="15131" width="2.375" style="32" customWidth="1"/>
    <col min="15132" max="15132" width="7.625" style="32" customWidth="1"/>
    <col min="15133" max="15133" width="7" style="32" customWidth="1"/>
    <col min="15134" max="15360" width="11" style="32"/>
    <col min="15361" max="15361" width="11.875" style="32" customWidth="1"/>
    <col min="15362" max="15362" width="5.625" style="32" customWidth="1"/>
    <col min="15363" max="15363" width="6.625" style="32" customWidth="1"/>
    <col min="15364" max="15364" width="6.5" style="32" customWidth="1"/>
    <col min="15365" max="15365" width="5.5" style="32" customWidth="1"/>
    <col min="15366" max="15366" width="6.25" style="32" customWidth="1"/>
    <col min="15367" max="15367" width="6.75" style="32" customWidth="1"/>
    <col min="15368" max="15368" width="5.75" style="32" customWidth="1"/>
    <col min="15369" max="15369" width="6.875" style="32" customWidth="1"/>
    <col min="15370" max="15370" width="7" style="32" customWidth="1"/>
    <col min="15371" max="15371" width="5.75" style="32" customWidth="1"/>
    <col min="15372" max="15372" width="6.875" style="32" customWidth="1"/>
    <col min="15373" max="15373" width="7" style="32" customWidth="1"/>
    <col min="15374" max="15374" width="12.625" style="32" customWidth="1"/>
    <col min="15375" max="15375" width="5.75" style="32" customWidth="1"/>
    <col min="15376" max="15376" width="6.875" style="32" customWidth="1"/>
    <col min="15377" max="15377" width="7" style="32" customWidth="1"/>
    <col min="15378" max="15378" width="5.75" style="32" customWidth="1"/>
    <col min="15379" max="15379" width="6.875" style="32" customWidth="1"/>
    <col min="15380" max="15380" width="7" style="32" customWidth="1"/>
    <col min="15381" max="15381" width="5.75" style="32" customWidth="1"/>
    <col min="15382" max="15382" width="6.875" style="32" customWidth="1"/>
    <col min="15383" max="15386" width="7" style="32" customWidth="1"/>
    <col min="15387" max="15387" width="2.375" style="32" customWidth="1"/>
    <col min="15388" max="15388" width="7.625" style="32" customWidth="1"/>
    <col min="15389" max="15389" width="7" style="32" customWidth="1"/>
    <col min="15390" max="15616" width="11" style="32"/>
    <col min="15617" max="15617" width="11.875" style="32" customWidth="1"/>
    <col min="15618" max="15618" width="5.625" style="32" customWidth="1"/>
    <col min="15619" max="15619" width="6.625" style="32" customWidth="1"/>
    <col min="15620" max="15620" width="6.5" style="32" customWidth="1"/>
    <col min="15621" max="15621" width="5.5" style="32" customWidth="1"/>
    <col min="15622" max="15622" width="6.25" style="32" customWidth="1"/>
    <col min="15623" max="15623" width="6.75" style="32" customWidth="1"/>
    <col min="15624" max="15624" width="5.75" style="32" customWidth="1"/>
    <col min="15625" max="15625" width="6.875" style="32" customWidth="1"/>
    <col min="15626" max="15626" width="7" style="32" customWidth="1"/>
    <col min="15627" max="15627" width="5.75" style="32" customWidth="1"/>
    <col min="15628" max="15628" width="6.875" style="32" customWidth="1"/>
    <col min="15629" max="15629" width="7" style="32" customWidth="1"/>
    <col min="15630" max="15630" width="12.625" style="32" customWidth="1"/>
    <col min="15631" max="15631" width="5.75" style="32" customWidth="1"/>
    <col min="15632" max="15632" width="6.875" style="32" customWidth="1"/>
    <col min="15633" max="15633" width="7" style="32" customWidth="1"/>
    <col min="15634" max="15634" width="5.75" style="32" customWidth="1"/>
    <col min="15635" max="15635" width="6.875" style="32" customWidth="1"/>
    <col min="15636" max="15636" width="7" style="32" customWidth="1"/>
    <col min="15637" max="15637" width="5.75" style="32" customWidth="1"/>
    <col min="15638" max="15638" width="6.875" style="32" customWidth="1"/>
    <col min="15639" max="15642" width="7" style="32" customWidth="1"/>
    <col min="15643" max="15643" width="2.375" style="32" customWidth="1"/>
    <col min="15644" max="15644" width="7.625" style="32" customWidth="1"/>
    <col min="15645" max="15645" width="7" style="32" customWidth="1"/>
    <col min="15646" max="15872" width="11" style="32"/>
    <col min="15873" max="15873" width="11.875" style="32" customWidth="1"/>
    <col min="15874" max="15874" width="5.625" style="32" customWidth="1"/>
    <col min="15875" max="15875" width="6.625" style="32" customWidth="1"/>
    <col min="15876" max="15876" width="6.5" style="32" customWidth="1"/>
    <col min="15877" max="15877" width="5.5" style="32" customWidth="1"/>
    <col min="15878" max="15878" width="6.25" style="32" customWidth="1"/>
    <col min="15879" max="15879" width="6.75" style="32" customWidth="1"/>
    <col min="15880" max="15880" width="5.75" style="32" customWidth="1"/>
    <col min="15881" max="15881" width="6.875" style="32" customWidth="1"/>
    <col min="15882" max="15882" width="7" style="32" customWidth="1"/>
    <col min="15883" max="15883" width="5.75" style="32" customWidth="1"/>
    <col min="15884" max="15884" width="6.875" style="32" customWidth="1"/>
    <col min="15885" max="15885" width="7" style="32" customWidth="1"/>
    <col min="15886" max="15886" width="12.625" style="32" customWidth="1"/>
    <col min="15887" max="15887" width="5.75" style="32" customWidth="1"/>
    <col min="15888" max="15888" width="6.875" style="32" customWidth="1"/>
    <col min="15889" max="15889" width="7" style="32" customWidth="1"/>
    <col min="15890" max="15890" width="5.75" style="32" customWidth="1"/>
    <col min="15891" max="15891" width="6.875" style="32" customWidth="1"/>
    <col min="15892" max="15892" width="7" style="32" customWidth="1"/>
    <col min="15893" max="15893" width="5.75" style="32" customWidth="1"/>
    <col min="15894" max="15894" width="6.875" style="32" customWidth="1"/>
    <col min="15895" max="15898" width="7" style="32" customWidth="1"/>
    <col min="15899" max="15899" width="2.375" style="32" customWidth="1"/>
    <col min="15900" max="15900" width="7.625" style="32" customWidth="1"/>
    <col min="15901" max="15901" width="7" style="32" customWidth="1"/>
    <col min="15902" max="16128" width="11" style="32"/>
    <col min="16129" max="16129" width="11.875" style="32" customWidth="1"/>
    <col min="16130" max="16130" width="5.625" style="32" customWidth="1"/>
    <col min="16131" max="16131" width="6.625" style="32" customWidth="1"/>
    <col min="16132" max="16132" width="6.5" style="32" customWidth="1"/>
    <col min="16133" max="16133" width="5.5" style="32" customWidth="1"/>
    <col min="16134" max="16134" width="6.25" style="32" customWidth="1"/>
    <col min="16135" max="16135" width="6.75" style="32" customWidth="1"/>
    <col min="16136" max="16136" width="5.75" style="32" customWidth="1"/>
    <col min="16137" max="16137" width="6.875" style="32" customWidth="1"/>
    <col min="16138" max="16138" width="7" style="32" customWidth="1"/>
    <col min="16139" max="16139" width="5.75" style="32" customWidth="1"/>
    <col min="16140" max="16140" width="6.875" style="32" customWidth="1"/>
    <col min="16141" max="16141" width="7" style="32" customWidth="1"/>
    <col min="16142" max="16142" width="12.625" style="32" customWidth="1"/>
    <col min="16143" max="16143" width="5.75" style="32" customWidth="1"/>
    <col min="16144" max="16144" width="6.875" style="32" customWidth="1"/>
    <col min="16145" max="16145" width="7" style="32" customWidth="1"/>
    <col min="16146" max="16146" width="5.75" style="32" customWidth="1"/>
    <col min="16147" max="16147" width="6.875" style="32" customWidth="1"/>
    <col min="16148" max="16148" width="7" style="32" customWidth="1"/>
    <col min="16149" max="16149" width="5.75" style="32" customWidth="1"/>
    <col min="16150" max="16150" width="6.875" style="32" customWidth="1"/>
    <col min="16151" max="16154" width="7" style="32" customWidth="1"/>
    <col min="16155" max="16155" width="2.375" style="32" customWidth="1"/>
    <col min="16156" max="16156" width="7.625" style="32" customWidth="1"/>
    <col min="16157" max="16157" width="7" style="32" customWidth="1"/>
    <col min="16158" max="16384" width="11" style="32"/>
  </cols>
  <sheetData>
    <row r="1" spans="1:32" s="4" customFormat="1" ht="41.25" customHeight="1" thickBot="1" x14ac:dyDescent="0.25">
      <c r="A1" s="1" t="str">
        <f>"Tabelle 8.4: Kurse, Unterrichtsstunden und Belegungen nach Ländern und Programmbereichen " &amp;[1]Hilfswerte!B1&amp; " - Kurse mit digitalen Lerninhalten"</f>
        <v>Tabelle 8.4: Kurse, Unterrichtsstunden und Belegungen nach Ländern und Programmbereichen 2023 - Kurse mit digitalen Lerninhalten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tr">
        <f>"noch Tabelle 8.4: Kurse, Unterrichtsstunden und Belegungen nach Ländern und Programmbereichen " &amp;[1]Hilfswerte!B1&amp; " - Kurse mit digitalen Lerninhalten"</f>
        <v>noch Tabelle 8.4: Kurse, Unterrichtsstunden und Belegungen nach Ländern und Programmbereichen 2023 - Kurse mit digitalen Lerninhalten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3"/>
      <c r="AC1" s="3"/>
    </row>
    <row r="2" spans="1:32" s="4" customFormat="1" ht="14.25" customHeight="1" x14ac:dyDescent="0.2">
      <c r="A2" s="5" t="s">
        <v>0</v>
      </c>
      <c r="B2" s="6" t="s">
        <v>51</v>
      </c>
      <c r="C2" s="7"/>
      <c r="D2" s="7"/>
      <c r="E2" s="8" t="s">
        <v>2</v>
      </c>
      <c r="F2" s="9"/>
      <c r="G2" s="9"/>
      <c r="H2" s="9"/>
      <c r="I2" s="9"/>
      <c r="J2" s="9"/>
      <c r="K2" s="9"/>
      <c r="L2" s="9"/>
      <c r="M2" s="10"/>
      <c r="N2" s="11" t="s">
        <v>0</v>
      </c>
      <c r="O2" s="6" t="s">
        <v>2</v>
      </c>
      <c r="P2" s="7"/>
      <c r="Q2" s="7"/>
      <c r="R2" s="7"/>
      <c r="S2" s="7"/>
      <c r="T2" s="7"/>
      <c r="U2" s="7"/>
      <c r="V2" s="7"/>
      <c r="W2" s="7"/>
      <c r="X2" s="7"/>
      <c r="Y2" s="7"/>
      <c r="Z2" s="12"/>
      <c r="AA2" s="13"/>
    </row>
    <row r="3" spans="1:32" s="25" customFormat="1" ht="39.75" customHeight="1" x14ac:dyDescent="0.2">
      <c r="A3" s="14"/>
      <c r="B3" s="15"/>
      <c r="C3" s="16"/>
      <c r="D3" s="16"/>
      <c r="E3" s="17" t="s">
        <v>3</v>
      </c>
      <c r="F3" s="18"/>
      <c r="G3" s="19"/>
      <c r="H3" s="17" t="s">
        <v>4</v>
      </c>
      <c r="I3" s="18"/>
      <c r="J3" s="19"/>
      <c r="K3" s="17" t="s">
        <v>5</v>
      </c>
      <c r="L3" s="18"/>
      <c r="M3" s="19"/>
      <c r="N3" s="119"/>
      <c r="O3" s="21" t="s">
        <v>6</v>
      </c>
      <c r="P3" s="21"/>
      <c r="Q3" s="21"/>
      <c r="R3" s="21" t="s">
        <v>7</v>
      </c>
      <c r="S3" s="21"/>
      <c r="T3" s="21"/>
      <c r="U3" s="21" t="s">
        <v>48</v>
      </c>
      <c r="V3" s="21"/>
      <c r="W3" s="17"/>
      <c r="X3" s="17" t="s">
        <v>9</v>
      </c>
      <c r="Y3" s="18"/>
      <c r="Z3" s="22"/>
      <c r="AA3" s="23"/>
      <c r="AB3" s="24"/>
      <c r="AC3" s="24"/>
      <c r="AD3" s="24"/>
      <c r="AE3" s="24"/>
      <c r="AF3" s="24"/>
    </row>
    <row r="4" spans="1:32" ht="33.75" x14ac:dyDescent="0.2">
      <c r="A4" s="26"/>
      <c r="B4" s="27" t="s">
        <v>10</v>
      </c>
      <c r="C4" s="27" t="s">
        <v>49</v>
      </c>
      <c r="D4" s="27" t="s">
        <v>12</v>
      </c>
      <c r="E4" s="27" t="s">
        <v>10</v>
      </c>
      <c r="F4" s="27" t="s">
        <v>49</v>
      </c>
      <c r="G4" s="28" t="s">
        <v>12</v>
      </c>
      <c r="H4" s="27" t="s">
        <v>10</v>
      </c>
      <c r="I4" s="27" t="s">
        <v>49</v>
      </c>
      <c r="J4" s="28" t="s">
        <v>12</v>
      </c>
      <c r="K4" s="27" t="s">
        <v>10</v>
      </c>
      <c r="L4" s="27" t="s">
        <v>49</v>
      </c>
      <c r="M4" s="28" t="s">
        <v>12</v>
      </c>
      <c r="N4" s="120"/>
      <c r="O4" s="27" t="s">
        <v>10</v>
      </c>
      <c r="P4" s="27" t="s">
        <v>49</v>
      </c>
      <c r="Q4" s="28" t="s">
        <v>12</v>
      </c>
      <c r="R4" s="27" t="s">
        <v>10</v>
      </c>
      <c r="S4" s="27" t="s">
        <v>49</v>
      </c>
      <c r="T4" s="28" t="s">
        <v>12</v>
      </c>
      <c r="U4" s="27" t="s">
        <v>10</v>
      </c>
      <c r="V4" s="27" t="s">
        <v>49</v>
      </c>
      <c r="W4" s="27" t="s">
        <v>12</v>
      </c>
      <c r="X4" s="27" t="s">
        <v>10</v>
      </c>
      <c r="Y4" s="27" t="s">
        <v>49</v>
      </c>
      <c r="Z4" s="30" t="s">
        <v>12</v>
      </c>
      <c r="AB4" s="24"/>
      <c r="AC4" s="24"/>
      <c r="AD4" s="24"/>
      <c r="AE4" s="24"/>
      <c r="AF4" s="24"/>
    </row>
    <row r="5" spans="1:32" s="40" customFormat="1" ht="12.75" customHeight="1" x14ac:dyDescent="0.2">
      <c r="A5" s="33" t="s">
        <v>13</v>
      </c>
      <c r="B5" s="34">
        <v>10014</v>
      </c>
      <c r="C5" s="34">
        <v>320606</v>
      </c>
      <c r="D5" s="37">
        <v>83636</v>
      </c>
      <c r="E5" s="34">
        <v>549</v>
      </c>
      <c r="F5" s="34">
        <v>3994</v>
      </c>
      <c r="G5" s="37">
        <v>6355</v>
      </c>
      <c r="H5" s="34">
        <v>420</v>
      </c>
      <c r="I5" s="34">
        <v>5010</v>
      </c>
      <c r="J5" s="37">
        <v>3359</v>
      </c>
      <c r="K5" s="34">
        <v>1511</v>
      </c>
      <c r="L5" s="34">
        <v>17343</v>
      </c>
      <c r="M5" s="37">
        <v>12931</v>
      </c>
      <c r="N5" s="36" t="s">
        <v>13</v>
      </c>
      <c r="O5" s="34">
        <v>5773</v>
      </c>
      <c r="P5" s="34">
        <v>246462</v>
      </c>
      <c r="Q5" s="37">
        <v>50498</v>
      </c>
      <c r="R5" s="34">
        <v>1636</v>
      </c>
      <c r="S5" s="34">
        <v>32072</v>
      </c>
      <c r="T5" s="37">
        <v>9414</v>
      </c>
      <c r="U5" s="34">
        <v>56</v>
      </c>
      <c r="V5" s="34">
        <v>13235</v>
      </c>
      <c r="W5" s="37">
        <v>518</v>
      </c>
      <c r="X5" s="34">
        <v>69</v>
      </c>
      <c r="Y5" s="34">
        <v>2490</v>
      </c>
      <c r="Z5" s="38">
        <v>561</v>
      </c>
      <c r="AA5" s="39"/>
      <c r="AB5" s="24"/>
      <c r="AC5" s="24"/>
      <c r="AD5" s="24"/>
      <c r="AE5" s="24"/>
      <c r="AF5" s="24"/>
    </row>
    <row r="6" spans="1:32" s="40" customFormat="1" ht="12.75" customHeight="1" x14ac:dyDescent="0.2">
      <c r="A6" s="41"/>
      <c r="B6" s="42">
        <v>1</v>
      </c>
      <c r="C6" s="43">
        <v>1</v>
      </c>
      <c r="D6" s="43">
        <v>1</v>
      </c>
      <c r="E6" s="44">
        <v>5.4820000000000001E-2</v>
      </c>
      <c r="F6" s="45">
        <v>1.2460000000000001E-2</v>
      </c>
      <c r="G6" s="45">
        <v>7.5980000000000006E-2</v>
      </c>
      <c r="H6" s="44">
        <v>4.1939999999999998E-2</v>
      </c>
      <c r="I6" s="45">
        <v>1.5630000000000002E-2</v>
      </c>
      <c r="J6" s="45">
        <v>4.0160000000000001E-2</v>
      </c>
      <c r="K6" s="44">
        <v>0.15089</v>
      </c>
      <c r="L6" s="45">
        <v>5.4089999999999999E-2</v>
      </c>
      <c r="M6" s="46">
        <v>0.15461</v>
      </c>
      <c r="N6" s="47"/>
      <c r="O6" s="44">
        <v>0.57648999999999995</v>
      </c>
      <c r="P6" s="45">
        <v>0.76873999999999998</v>
      </c>
      <c r="Q6" s="45">
        <v>0.60377999999999998</v>
      </c>
      <c r="R6" s="44">
        <v>0.16336999999999999</v>
      </c>
      <c r="S6" s="45">
        <v>0.10004</v>
      </c>
      <c r="T6" s="45">
        <v>0.11255999999999999</v>
      </c>
      <c r="U6" s="44">
        <v>5.5900000000000004E-3</v>
      </c>
      <c r="V6" s="45">
        <v>4.1279999999999997E-2</v>
      </c>
      <c r="W6" s="45">
        <v>6.1900000000000002E-3</v>
      </c>
      <c r="X6" s="44">
        <v>6.8900000000000003E-3</v>
      </c>
      <c r="Y6" s="45">
        <v>7.77E-3</v>
      </c>
      <c r="Z6" s="48">
        <v>6.7099999999999998E-3</v>
      </c>
      <c r="AA6" s="39"/>
      <c r="AB6" s="24"/>
      <c r="AC6" s="24"/>
      <c r="AD6" s="24"/>
      <c r="AE6" s="24"/>
      <c r="AF6" s="24"/>
    </row>
    <row r="7" spans="1:32" s="40" customFormat="1" ht="12.75" customHeight="1" x14ac:dyDescent="0.2">
      <c r="A7" s="41" t="s">
        <v>14</v>
      </c>
      <c r="B7" s="34">
        <v>8245</v>
      </c>
      <c r="C7" s="34">
        <v>241130</v>
      </c>
      <c r="D7" s="37">
        <v>68625</v>
      </c>
      <c r="E7" s="34">
        <v>543</v>
      </c>
      <c r="F7" s="34">
        <v>4354</v>
      </c>
      <c r="G7" s="37">
        <v>6876</v>
      </c>
      <c r="H7" s="34">
        <v>451</v>
      </c>
      <c r="I7" s="34">
        <v>5372</v>
      </c>
      <c r="J7" s="37">
        <v>3245</v>
      </c>
      <c r="K7" s="34">
        <v>1627</v>
      </c>
      <c r="L7" s="34">
        <v>22552</v>
      </c>
      <c r="M7" s="37">
        <v>17570</v>
      </c>
      <c r="N7" s="47" t="s">
        <v>14</v>
      </c>
      <c r="O7" s="34">
        <v>4546</v>
      </c>
      <c r="P7" s="34">
        <v>153252</v>
      </c>
      <c r="Q7" s="37">
        <v>35141</v>
      </c>
      <c r="R7" s="34">
        <v>902</v>
      </c>
      <c r="S7" s="34">
        <v>22556</v>
      </c>
      <c r="T7" s="37">
        <v>4012</v>
      </c>
      <c r="U7" s="34">
        <v>140</v>
      </c>
      <c r="V7" s="34">
        <v>28366</v>
      </c>
      <c r="W7" s="37">
        <v>1314</v>
      </c>
      <c r="X7" s="34">
        <v>36</v>
      </c>
      <c r="Y7" s="34">
        <v>4678</v>
      </c>
      <c r="Z7" s="38">
        <v>467</v>
      </c>
      <c r="AA7" s="39"/>
      <c r="AB7" s="24"/>
      <c r="AC7" s="24"/>
      <c r="AD7" s="24"/>
      <c r="AE7" s="24"/>
      <c r="AF7" s="24"/>
    </row>
    <row r="8" spans="1:32" s="50" customFormat="1" ht="12.75" customHeight="1" x14ac:dyDescent="0.2">
      <c r="A8" s="41"/>
      <c r="B8" s="42">
        <v>1</v>
      </c>
      <c r="C8" s="43">
        <v>1</v>
      </c>
      <c r="D8" s="43">
        <v>1</v>
      </c>
      <c r="E8" s="44">
        <v>6.5860000000000002E-2</v>
      </c>
      <c r="F8" s="45">
        <v>1.806E-2</v>
      </c>
      <c r="G8" s="45">
        <v>0.1002</v>
      </c>
      <c r="H8" s="44">
        <v>5.4699999999999999E-2</v>
      </c>
      <c r="I8" s="45">
        <v>2.2280000000000001E-2</v>
      </c>
      <c r="J8" s="45">
        <v>4.7289999999999999E-2</v>
      </c>
      <c r="K8" s="44">
        <v>0.19733000000000001</v>
      </c>
      <c r="L8" s="45">
        <v>9.3530000000000002E-2</v>
      </c>
      <c r="M8" s="46">
        <v>0.25602999999999998</v>
      </c>
      <c r="N8" s="47"/>
      <c r="O8" s="44">
        <v>0.55135999999999996</v>
      </c>
      <c r="P8" s="45">
        <v>0.63556000000000001</v>
      </c>
      <c r="Q8" s="45">
        <v>0.51207000000000003</v>
      </c>
      <c r="R8" s="44">
        <v>0.1094</v>
      </c>
      <c r="S8" s="45">
        <v>9.3539999999999998E-2</v>
      </c>
      <c r="T8" s="45">
        <v>5.8459999999999998E-2</v>
      </c>
      <c r="U8" s="44">
        <v>1.6979999999999999E-2</v>
      </c>
      <c r="V8" s="45">
        <v>0.11763999999999999</v>
      </c>
      <c r="W8" s="45">
        <v>1.915E-2</v>
      </c>
      <c r="X8" s="44">
        <v>4.3699999999999998E-3</v>
      </c>
      <c r="Y8" s="45">
        <v>1.9400000000000001E-2</v>
      </c>
      <c r="Z8" s="48">
        <v>6.8100000000000001E-3</v>
      </c>
      <c r="AA8" s="49"/>
      <c r="AB8" s="24"/>
      <c r="AC8" s="24"/>
      <c r="AD8" s="24"/>
      <c r="AE8" s="24"/>
      <c r="AF8" s="24"/>
    </row>
    <row r="9" spans="1:32" s="40" customFormat="1" ht="12.75" customHeight="1" x14ac:dyDescent="0.2">
      <c r="A9" s="41" t="s">
        <v>15</v>
      </c>
      <c r="B9" s="34">
        <v>4713</v>
      </c>
      <c r="C9" s="34">
        <v>174477</v>
      </c>
      <c r="D9" s="37">
        <v>43765</v>
      </c>
      <c r="E9" s="34">
        <v>101</v>
      </c>
      <c r="F9" s="34">
        <v>1161</v>
      </c>
      <c r="G9" s="37">
        <v>3202</v>
      </c>
      <c r="H9" s="34">
        <v>307</v>
      </c>
      <c r="I9" s="34">
        <v>8051</v>
      </c>
      <c r="J9" s="37">
        <v>2581</v>
      </c>
      <c r="K9" s="34">
        <v>226</v>
      </c>
      <c r="L9" s="34">
        <v>3324</v>
      </c>
      <c r="M9" s="37">
        <v>1736</v>
      </c>
      <c r="N9" s="47" t="s">
        <v>15</v>
      </c>
      <c r="O9" s="34">
        <v>3279</v>
      </c>
      <c r="P9" s="34">
        <v>141078</v>
      </c>
      <c r="Q9" s="37">
        <v>30840</v>
      </c>
      <c r="R9" s="34">
        <v>744</v>
      </c>
      <c r="S9" s="34">
        <v>15174</v>
      </c>
      <c r="T9" s="37">
        <v>4952</v>
      </c>
      <c r="U9" s="34">
        <v>3</v>
      </c>
      <c r="V9" s="34">
        <v>72</v>
      </c>
      <c r="W9" s="37">
        <v>9</v>
      </c>
      <c r="X9" s="34">
        <v>53</v>
      </c>
      <c r="Y9" s="34">
        <v>5617</v>
      </c>
      <c r="Z9" s="38">
        <v>445</v>
      </c>
      <c r="AA9" s="39"/>
      <c r="AB9" s="24"/>
      <c r="AC9" s="24"/>
      <c r="AD9" s="24"/>
      <c r="AE9" s="24"/>
      <c r="AF9" s="24"/>
    </row>
    <row r="10" spans="1:32" s="50" customFormat="1" ht="12.75" customHeight="1" x14ac:dyDescent="0.2">
      <c r="A10" s="41"/>
      <c r="B10" s="42">
        <v>1</v>
      </c>
      <c r="C10" s="43">
        <v>1</v>
      </c>
      <c r="D10" s="43">
        <v>1</v>
      </c>
      <c r="E10" s="44">
        <v>2.1430000000000001E-2</v>
      </c>
      <c r="F10" s="45">
        <v>6.6499999999999997E-3</v>
      </c>
      <c r="G10" s="45">
        <v>7.3160000000000003E-2</v>
      </c>
      <c r="H10" s="44">
        <v>6.5140000000000003E-2</v>
      </c>
      <c r="I10" s="45">
        <v>4.614E-2</v>
      </c>
      <c r="J10" s="45">
        <v>5.8970000000000002E-2</v>
      </c>
      <c r="K10" s="44">
        <v>4.795E-2</v>
      </c>
      <c r="L10" s="45">
        <v>1.9050000000000001E-2</v>
      </c>
      <c r="M10" s="46">
        <v>3.9669999999999997E-2</v>
      </c>
      <c r="N10" s="47"/>
      <c r="O10" s="44">
        <v>0.69574000000000003</v>
      </c>
      <c r="P10" s="45">
        <v>0.80857999999999997</v>
      </c>
      <c r="Q10" s="45">
        <v>0.70467000000000002</v>
      </c>
      <c r="R10" s="44">
        <v>0.15786</v>
      </c>
      <c r="S10" s="45">
        <v>8.6970000000000006E-2</v>
      </c>
      <c r="T10" s="45">
        <v>0.11315</v>
      </c>
      <c r="U10" s="44">
        <v>6.4000000000000005E-4</v>
      </c>
      <c r="V10" s="45">
        <v>4.0999999999999999E-4</v>
      </c>
      <c r="W10" s="45">
        <v>2.1000000000000001E-4</v>
      </c>
      <c r="X10" s="44">
        <v>1.125E-2</v>
      </c>
      <c r="Y10" s="45">
        <v>3.2190000000000003E-2</v>
      </c>
      <c r="Z10" s="48">
        <v>1.017E-2</v>
      </c>
      <c r="AA10" s="49"/>
      <c r="AB10" s="24"/>
      <c r="AC10" s="24"/>
      <c r="AD10" s="24"/>
      <c r="AE10" s="24"/>
      <c r="AF10" s="24"/>
    </row>
    <row r="11" spans="1:32" s="40" customFormat="1" ht="12.75" customHeight="1" x14ac:dyDescent="0.2">
      <c r="A11" s="41" t="s">
        <v>16</v>
      </c>
      <c r="B11" s="34">
        <v>531</v>
      </c>
      <c r="C11" s="34">
        <v>21778</v>
      </c>
      <c r="D11" s="37">
        <v>5333</v>
      </c>
      <c r="E11" s="34">
        <v>34</v>
      </c>
      <c r="F11" s="34">
        <v>282</v>
      </c>
      <c r="G11" s="37">
        <v>194</v>
      </c>
      <c r="H11" s="34">
        <v>18</v>
      </c>
      <c r="I11" s="34">
        <v>349</v>
      </c>
      <c r="J11" s="37">
        <v>126</v>
      </c>
      <c r="K11" s="34">
        <v>32</v>
      </c>
      <c r="L11" s="34">
        <v>489</v>
      </c>
      <c r="M11" s="37">
        <v>235</v>
      </c>
      <c r="N11" s="47" t="s">
        <v>16</v>
      </c>
      <c r="O11" s="34">
        <v>258</v>
      </c>
      <c r="P11" s="34">
        <v>15171</v>
      </c>
      <c r="Q11" s="37">
        <v>2663</v>
      </c>
      <c r="R11" s="34">
        <v>163</v>
      </c>
      <c r="S11" s="34">
        <v>4459</v>
      </c>
      <c r="T11" s="37">
        <v>1873</v>
      </c>
      <c r="U11" s="34">
        <v>0</v>
      </c>
      <c r="V11" s="34">
        <v>0</v>
      </c>
      <c r="W11" s="37">
        <v>0</v>
      </c>
      <c r="X11" s="34">
        <v>26</v>
      </c>
      <c r="Y11" s="34">
        <v>1028</v>
      </c>
      <c r="Z11" s="38">
        <v>242</v>
      </c>
      <c r="AA11" s="39"/>
      <c r="AB11" s="24"/>
      <c r="AC11" s="24"/>
      <c r="AD11" s="24"/>
      <c r="AE11" s="24"/>
      <c r="AF11" s="24"/>
    </row>
    <row r="12" spans="1:32" s="50" customFormat="1" ht="12.75" customHeight="1" x14ac:dyDescent="0.2">
      <c r="A12" s="41"/>
      <c r="B12" s="42">
        <v>1</v>
      </c>
      <c r="C12" s="43">
        <v>1</v>
      </c>
      <c r="D12" s="43">
        <v>1</v>
      </c>
      <c r="E12" s="44">
        <v>6.4030000000000004E-2</v>
      </c>
      <c r="F12" s="45">
        <v>1.295E-2</v>
      </c>
      <c r="G12" s="45">
        <v>3.6380000000000003E-2</v>
      </c>
      <c r="H12" s="44">
        <v>3.39E-2</v>
      </c>
      <c r="I12" s="45">
        <v>1.6029999999999999E-2</v>
      </c>
      <c r="J12" s="45">
        <v>2.3630000000000002E-2</v>
      </c>
      <c r="K12" s="44">
        <v>6.0260000000000001E-2</v>
      </c>
      <c r="L12" s="45">
        <v>2.2450000000000001E-2</v>
      </c>
      <c r="M12" s="46">
        <v>4.4069999999999998E-2</v>
      </c>
      <c r="N12" s="47"/>
      <c r="O12" s="44">
        <v>0.48587999999999998</v>
      </c>
      <c r="P12" s="45">
        <v>0.69662000000000002</v>
      </c>
      <c r="Q12" s="45">
        <v>0.49934000000000001</v>
      </c>
      <c r="R12" s="44">
        <v>0.30697000000000002</v>
      </c>
      <c r="S12" s="45">
        <v>0.20474999999999999</v>
      </c>
      <c r="T12" s="45">
        <v>0.35121000000000002</v>
      </c>
      <c r="U12" s="44" t="s">
        <v>19</v>
      </c>
      <c r="V12" s="45" t="s">
        <v>19</v>
      </c>
      <c r="W12" s="45" t="s">
        <v>19</v>
      </c>
      <c r="X12" s="44">
        <v>4.8959999999999997E-2</v>
      </c>
      <c r="Y12" s="45">
        <v>4.7199999999999999E-2</v>
      </c>
      <c r="Z12" s="48">
        <v>4.5379999999999997E-2</v>
      </c>
      <c r="AA12" s="49"/>
    </row>
    <row r="13" spans="1:32" s="40" customFormat="1" ht="12.75" customHeight="1" x14ac:dyDescent="0.2">
      <c r="A13" s="41" t="s">
        <v>17</v>
      </c>
      <c r="B13" s="34">
        <v>246</v>
      </c>
      <c r="C13" s="34">
        <v>5142</v>
      </c>
      <c r="D13" s="37">
        <v>1476</v>
      </c>
      <c r="E13" s="34">
        <v>42</v>
      </c>
      <c r="F13" s="34">
        <v>504</v>
      </c>
      <c r="G13" s="37">
        <v>458</v>
      </c>
      <c r="H13" s="34">
        <v>23</v>
      </c>
      <c r="I13" s="34">
        <v>287</v>
      </c>
      <c r="J13" s="37">
        <v>156</v>
      </c>
      <c r="K13" s="34">
        <v>5</v>
      </c>
      <c r="L13" s="34">
        <v>70</v>
      </c>
      <c r="M13" s="37">
        <v>31</v>
      </c>
      <c r="N13" s="47" t="s">
        <v>17</v>
      </c>
      <c r="O13" s="34">
        <v>29</v>
      </c>
      <c r="P13" s="34">
        <v>810</v>
      </c>
      <c r="Q13" s="37">
        <v>251</v>
      </c>
      <c r="R13" s="34">
        <v>145</v>
      </c>
      <c r="S13" s="34">
        <v>3457</v>
      </c>
      <c r="T13" s="37">
        <v>564</v>
      </c>
      <c r="U13" s="34">
        <v>0</v>
      </c>
      <c r="V13" s="34">
        <v>0</v>
      </c>
      <c r="W13" s="37">
        <v>0</v>
      </c>
      <c r="X13" s="34">
        <v>2</v>
      </c>
      <c r="Y13" s="34">
        <v>14</v>
      </c>
      <c r="Z13" s="38">
        <v>16</v>
      </c>
      <c r="AA13" s="39"/>
      <c r="AB13" s="51"/>
    </row>
    <row r="14" spans="1:32" s="50" customFormat="1" ht="12.75" customHeight="1" x14ac:dyDescent="0.2">
      <c r="A14" s="41"/>
      <c r="B14" s="42">
        <v>1</v>
      </c>
      <c r="C14" s="43">
        <v>1</v>
      </c>
      <c r="D14" s="43">
        <v>1</v>
      </c>
      <c r="E14" s="44">
        <v>0.17072999999999999</v>
      </c>
      <c r="F14" s="45">
        <v>9.8019999999999996E-2</v>
      </c>
      <c r="G14" s="45">
        <v>0.31030000000000002</v>
      </c>
      <c r="H14" s="44">
        <v>9.35E-2</v>
      </c>
      <c r="I14" s="45">
        <v>5.5809999999999998E-2</v>
      </c>
      <c r="J14" s="45">
        <v>0.10569000000000001</v>
      </c>
      <c r="K14" s="44">
        <v>2.0330000000000001E-2</v>
      </c>
      <c r="L14" s="45">
        <v>1.3610000000000001E-2</v>
      </c>
      <c r="M14" s="46">
        <v>2.1000000000000001E-2</v>
      </c>
      <c r="N14" s="47"/>
      <c r="O14" s="44">
        <v>0.11788999999999999</v>
      </c>
      <c r="P14" s="45">
        <v>0.15753</v>
      </c>
      <c r="Q14" s="45">
        <v>0.17005000000000001</v>
      </c>
      <c r="R14" s="44">
        <v>0.58943000000000001</v>
      </c>
      <c r="S14" s="45">
        <v>0.67230999999999996</v>
      </c>
      <c r="T14" s="45">
        <v>0.38211000000000001</v>
      </c>
      <c r="U14" s="44" t="s">
        <v>19</v>
      </c>
      <c r="V14" s="45" t="s">
        <v>19</v>
      </c>
      <c r="W14" s="45" t="s">
        <v>19</v>
      </c>
      <c r="X14" s="44">
        <v>8.1300000000000001E-3</v>
      </c>
      <c r="Y14" s="45">
        <v>2.7200000000000002E-3</v>
      </c>
      <c r="Z14" s="48">
        <v>1.0840000000000001E-2</v>
      </c>
      <c r="AA14" s="49"/>
      <c r="AB14" s="51"/>
    </row>
    <row r="15" spans="1:32" s="40" customFormat="1" ht="12" customHeight="1" x14ac:dyDescent="0.2">
      <c r="A15" s="41" t="s">
        <v>18</v>
      </c>
      <c r="B15" s="34">
        <v>2505</v>
      </c>
      <c r="C15" s="34">
        <v>52749</v>
      </c>
      <c r="D15" s="37">
        <v>27005</v>
      </c>
      <c r="E15" s="34">
        <v>138</v>
      </c>
      <c r="F15" s="34">
        <v>589</v>
      </c>
      <c r="G15" s="37">
        <v>1601</v>
      </c>
      <c r="H15" s="34">
        <v>359</v>
      </c>
      <c r="I15" s="34">
        <v>3789</v>
      </c>
      <c r="J15" s="37">
        <v>3288</v>
      </c>
      <c r="K15" s="34">
        <v>291</v>
      </c>
      <c r="L15" s="34">
        <v>3708</v>
      </c>
      <c r="M15" s="37">
        <v>3205</v>
      </c>
      <c r="N15" s="47" t="s">
        <v>18</v>
      </c>
      <c r="O15" s="34">
        <v>1425</v>
      </c>
      <c r="P15" s="34">
        <v>40136</v>
      </c>
      <c r="Q15" s="37">
        <v>16662</v>
      </c>
      <c r="R15" s="34">
        <v>292</v>
      </c>
      <c r="S15" s="34">
        <v>4527</v>
      </c>
      <c r="T15" s="37">
        <v>2249</v>
      </c>
      <c r="U15" s="34">
        <v>0</v>
      </c>
      <c r="V15" s="34">
        <v>0</v>
      </c>
      <c r="W15" s="37">
        <v>0</v>
      </c>
      <c r="X15" s="34">
        <v>0</v>
      </c>
      <c r="Y15" s="34">
        <v>0</v>
      </c>
      <c r="Z15" s="38">
        <v>0</v>
      </c>
      <c r="AA15" s="39"/>
      <c r="AB15" s="51"/>
    </row>
    <row r="16" spans="1:32" s="50" customFormat="1" ht="12" customHeight="1" x14ac:dyDescent="0.2">
      <c r="A16" s="41"/>
      <c r="B16" s="42">
        <v>1</v>
      </c>
      <c r="C16" s="43">
        <v>1</v>
      </c>
      <c r="D16" s="43">
        <v>1</v>
      </c>
      <c r="E16" s="44">
        <v>5.509E-2</v>
      </c>
      <c r="F16" s="45">
        <v>1.1169999999999999E-2</v>
      </c>
      <c r="G16" s="45">
        <v>5.9290000000000002E-2</v>
      </c>
      <c r="H16" s="44">
        <v>0.14330999999999999</v>
      </c>
      <c r="I16" s="45">
        <v>7.1830000000000005E-2</v>
      </c>
      <c r="J16" s="45">
        <v>0.12175999999999999</v>
      </c>
      <c r="K16" s="44">
        <v>0.11617</v>
      </c>
      <c r="L16" s="45">
        <v>7.0300000000000001E-2</v>
      </c>
      <c r="M16" s="46">
        <v>0.11867999999999999</v>
      </c>
      <c r="N16" s="47"/>
      <c r="O16" s="44">
        <v>0.56886000000000003</v>
      </c>
      <c r="P16" s="45">
        <v>0.76088999999999996</v>
      </c>
      <c r="Q16" s="45">
        <v>0.61699999999999999</v>
      </c>
      <c r="R16" s="44">
        <v>0.11656999999999999</v>
      </c>
      <c r="S16" s="45">
        <v>8.5819999999999994E-2</v>
      </c>
      <c r="T16" s="45">
        <v>8.3280000000000007E-2</v>
      </c>
      <c r="U16" s="44" t="s">
        <v>19</v>
      </c>
      <c r="V16" s="45" t="s">
        <v>19</v>
      </c>
      <c r="W16" s="45" t="s">
        <v>19</v>
      </c>
      <c r="X16" s="44" t="s">
        <v>19</v>
      </c>
      <c r="Y16" s="45" t="s">
        <v>19</v>
      </c>
      <c r="Z16" s="48" t="s">
        <v>19</v>
      </c>
      <c r="AA16" s="49"/>
      <c r="AB16" s="51"/>
    </row>
    <row r="17" spans="1:27" s="40" customFormat="1" ht="12.75" customHeight="1" x14ac:dyDescent="0.2">
      <c r="A17" s="41" t="s">
        <v>20</v>
      </c>
      <c r="B17" s="34">
        <v>2019</v>
      </c>
      <c r="C17" s="34">
        <v>54156</v>
      </c>
      <c r="D17" s="37">
        <v>15834</v>
      </c>
      <c r="E17" s="34">
        <v>174</v>
      </c>
      <c r="F17" s="34">
        <v>1475</v>
      </c>
      <c r="G17" s="37">
        <v>2127</v>
      </c>
      <c r="H17" s="34">
        <v>138</v>
      </c>
      <c r="I17" s="34">
        <v>1565</v>
      </c>
      <c r="J17" s="37">
        <v>911</v>
      </c>
      <c r="K17" s="34">
        <v>157</v>
      </c>
      <c r="L17" s="34">
        <v>2254</v>
      </c>
      <c r="M17" s="37">
        <v>1392</v>
      </c>
      <c r="N17" s="47" t="s">
        <v>20</v>
      </c>
      <c r="O17" s="34">
        <v>793</v>
      </c>
      <c r="P17" s="34">
        <v>31658</v>
      </c>
      <c r="Q17" s="37">
        <v>6483</v>
      </c>
      <c r="R17" s="34">
        <v>721</v>
      </c>
      <c r="S17" s="34">
        <v>14430</v>
      </c>
      <c r="T17" s="37">
        <v>4555</v>
      </c>
      <c r="U17" s="34">
        <v>6</v>
      </c>
      <c r="V17" s="34">
        <v>734</v>
      </c>
      <c r="W17" s="37">
        <v>65</v>
      </c>
      <c r="X17" s="34">
        <v>30</v>
      </c>
      <c r="Y17" s="34">
        <v>2040</v>
      </c>
      <c r="Z17" s="38">
        <v>301</v>
      </c>
      <c r="AA17" s="39"/>
    </row>
    <row r="18" spans="1:27" s="50" customFormat="1" ht="12.75" customHeight="1" x14ac:dyDescent="0.2">
      <c r="A18" s="41"/>
      <c r="B18" s="42">
        <v>1</v>
      </c>
      <c r="C18" s="43">
        <v>1</v>
      </c>
      <c r="D18" s="43">
        <v>1</v>
      </c>
      <c r="E18" s="44">
        <v>8.6180000000000007E-2</v>
      </c>
      <c r="F18" s="45">
        <v>2.724E-2</v>
      </c>
      <c r="G18" s="45">
        <v>0.13433</v>
      </c>
      <c r="H18" s="44">
        <v>6.8349999999999994E-2</v>
      </c>
      <c r="I18" s="45">
        <v>2.8899999999999999E-2</v>
      </c>
      <c r="J18" s="45">
        <v>5.7529999999999998E-2</v>
      </c>
      <c r="K18" s="44">
        <v>7.7759999999999996E-2</v>
      </c>
      <c r="L18" s="45">
        <v>4.1619999999999997E-2</v>
      </c>
      <c r="M18" s="46">
        <v>8.7910000000000002E-2</v>
      </c>
      <c r="N18" s="47"/>
      <c r="O18" s="44">
        <v>0.39277000000000001</v>
      </c>
      <c r="P18" s="45">
        <v>0.58457000000000003</v>
      </c>
      <c r="Q18" s="45">
        <v>0.40944000000000003</v>
      </c>
      <c r="R18" s="44">
        <v>0.35710999999999998</v>
      </c>
      <c r="S18" s="45">
        <v>0.26645000000000002</v>
      </c>
      <c r="T18" s="45">
        <v>0.28766999999999998</v>
      </c>
      <c r="U18" s="44">
        <v>2.97E-3</v>
      </c>
      <c r="V18" s="45">
        <v>1.355E-2</v>
      </c>
      <c r="W18" s="45">
        <v>4.1099999999999999E-3</v>
      </c>
      <c r="X18" s="44">
        <v>1.486E-2</v>
      </c>
      <c r="Y18" s="45">
        <v>3.7670000000000002E-2</v>
      </c>
      <c r="Z18" s="48">
        <v>1.9009999999999999E-2</v>
      </c>
      <c r="AA18" s="49"/>
    </row>
    <row r="19" spans="1:27" s="40" customFormat="1" ht="12.75" customHeight="1" x14ac:dyDescent="0.2">
      <c r="A19" s="41" t="s">
        <v>21</v>
      </c>
      <c r="B19" s="34">
        <v>149</v>
      </c>
      <c r="C19" s="34">
        <v>5197</v>
      </c>
      <c r="D19" s="37">
        <v>1426</v>
      </c>
      <c r="E19" s="34">
        <v>5</v>
      </c>
      <c r="F19" s="34">
        <v>265</v>
      </c>
      <c r="G19" s="37">
        <v>66</v>
      </c>
      <c r="H19" s="34">
        <v>5</v>
      </c>
      <c r="I19" s="34">
        <v>176</v>
      </c>
      <c r="J19" s="37">
        <v>64</v>
      </c>
      <c r="K19" s="34">
        <v>2</v>
      </c>
      <c r="L19" s="34">
        <v>9</v>
      </c>
      <c r="M19" s="37">
        <v>22</v>
      </c>
      <c r="N19" s="47" t="s">
        <v>21</v>
      </c>
      <c r="O19" s="34">
        <v>82</v>
      </c>
      <c r="P19" s="34">
        <v>2345</v>
      </c>
      <c r="Q19" s="37">
        <v>891</v>
      </c>
      <c r="R19" s="34">
        <v>49</v>
      </c>
      <c r="S19" s="34">
        <v>499</v>
      </c>
      <c r="T19" s="37">
        <v>299</v>
      </c>
      <c r="U19" s="34">
        <v>6</v>
      </c>
      <c r="V19" s="34">
        <v>1903</v>
      </c>
      <c r="W19" s="37">
        <v>84</v>
      </c>
      <c r="X19" s="34">
        <v>0</v>
      </c>
      <c r="Y19" s="34">
        <v>0</v>
      </c>
      <c r="Z19" s="38">
        <v>0</v>
      </c>
      <c r="AA19" s="39"/>
    </row>
    <row r="20" spans="1:27" s="50" customFormat="1" ht="12.75" customHeight="1" x14ac:dyDescent="0.2">
      <c r="A20" s="41"/>
      <c r="B20" s="42">
        <v>1</v>
      </c>
      <c r="C20" s="43">
        <v>1</v>
      </c>
      <c r="D20" s="43">
        <v>1</v>
      </c>
      <c r="E20" s="44">
        <v>3.356E-2</v>
      </c>
      <c r="F20" s="45">
        <v>5.0990000000000001E-2</v>
      </c>
      <c r="G20" s="45">
        <v>4.6280000000000002E-2</v>
      </c>
      <c r="H20" s="44">
        <v>3.356E-2</v>
      </c>
      <c r="I20" s="45">
        <v>3.3869999999999997E-2</v>
      </c>
      <c r="J20" s="45">
        <v>4.4880000000000003E-2</v>
      </c>
      <c r="K20" s="44">
        <v>1.342E-2</v>
      </c>
      <c r="L20" s="45">
        <v>1.73E-3</v>
      </c>
      <c r="M20" s="46">
        <v>1.5429999999999999E-2</v>
      </c>
      <c r="N20" s="47"/>
      <c r="O20" s="44">
        <v>0.55034000000000005</v>
      </c>
      <c r="P20" s="45">
        <v>0.45122000000000001</v>
      </c>
      <c r="Q20" s="45">
        <v>0.62482000000000004</v>
      </c>
      <c r="R20" s="44">
        <v>0.32885999999999999</v>
      </c>
      <c r="S20" s="45">
        <v>9.6019999999999994E-2</v>
      </c>
      <c r="T20" s="45">
        <v>0.20968000000000001</v>
      </c>
      <c r="U20" s="44">
        <v>4.027E-2</v>
      </c>
      <c r="V20" s="45">
        <v>0.36617</v>
      </c>
      <c r="W20" s="45">
        <v>5.8909999999999997E-2</v>
      </c>
      <c r="X20" s="44" t="s">
        <v>19</v>
      </c>
      <c r="Y20" s="45" t="s">
        <v>19</v>
      </c>
      <c r="Z20" s="48" t="s">
        <v>19</v>
      </c>
      <c r="AA20" s="49"/>
    </row>
    <row r="21" spans="1:27" s="40" customFormat="1" ht="12.75" customHeight="1" x14ac:dyDescent="0.2">
      <c r="A21" s="41" t="s">
        <v>22</v>
      </c>
      <c r="B21" s="34">
        <v>2042</v>
      </c>
      <c r="C21" s="34">
        <v>80228</v>
      </c>
      <c r="D21" s="37">
        <v>16777</v>
      </c>
      <c r="E21" s="34">
        <v>238</v>
      </c>
      <c r="F21" s="34">
        <v>7395</v>
      </c>
      <c r="G21" s="37">
        <v>2838</v>
      </c>
      <c r="H21" s="34">
        <v>63</v>
      </c>
      <c r="I21" s="34">
        <v>905</v>
      </c>
      <c r="J21" s="37">
        <v>604</v>
      </c>
      <c r="K21" s="34">
        <v>144</v>
      </c>
      <c r="L21" s="34">
        <v>2784</v>
      </c>
      <c r="M21" s="37">
        <v>1238</v>
      </c>
      <c r="N21" s="47" t="s">
        <v>22</v>
      </c>
      <c r="O21" s="34">
        <v>797</v>
      </c>
      <c r="P21" s="34">
        <v>42539</v>
      </c>
      <c r="Q21" s="37">
        <v>7297</v>
      </c>
      <c r="R21" s="34">
        <v>758</v>
      </c>
      <c r="S21" s="34">
        <v>19917</v>
      </c>
      <c r="T21" s="37">
        <v>4352</v>
      </c>
      <c r="U21" s="34">
        <v>16</v>
      </c>
      <c r="V21" s="34">
        <v>5233</v>
      </c>
      <c r="W21" s="37">
        <v>259</v>
      </c>
      <c r="X21" s="34">
        <v>26</v>
      </c>
      <c r="Y21" s="34">
        <v>1455</v>
      </c>
      <c r="Z21" s="38">
        <v>189</v>
      </c>
      <c r="AA21" s="39"/>
    </row>
    <row r="22" spans="1:27" s="50" customFormat="1" ht="12.75" customHeight="1" x14ac:dyDescent="0.2">
      <c r="A22" s="41"/>
      <c r="B22" s="42">
        <v>1</v>
      </c>
      <c r="C22" s="43">
        <v>1</v>
      </c>
      <c r="D22" s="43">
        <v>1</v>
      </c>
      <c r="E22" s="44">
        <v>0.11655</v>
      </c>
      <c r="F22" s="45">
        <v>9.2170000000000002E-2</v>
      </c>
      <c r="G22" s="45">
        <v>0.16916</v>
      </c>
      <c r="H22" s="44">
        <v>3.0849999999999999E-2</v>
      </c>
      <c r="I22" s="45">
        <v>1.128E-2</v>
      </c>
      <c r="J22" s="45">
        <v>3.5999999999999997E-2</v>
      </c>
      <c r="K22" s="44">
        <v>7.0519999999999999E-2</v>
      </c>
      <c r="L22" s="45">
        <v>3.4700000000000002E-2</v>
      </c>
      <c r="M22" s="46">
        <v>7.3789999999999994E-2</v>
      </c>
      <c r="N22" s="47"/>
      <c r="O22" s="44">
        <v>0.39029999999999998</v>
      </c>
      <c r="P22" s="45">
        <v>0.53022999999999998</v>
      </c>
      <c r="Q22" s="45">
        <v>0.43493999999999999</v>
      </c>
      <c r="R22" s="44">
        <v>0.37119999999999997</v>
      </c>
      <c r="S22" s="45">
        <v>0.24825</v>
      </c>
      <c r="T22" s="45">
        <v>0.25940000000000002</v>
      </c>
      <c r="U22" s="44">
        <v>7.8399999999999997E-3</v>
      </c>
      <c r="V22" s="45">
        <v>6.5229999999999996E-2</v>
      </c>
      <c r="W22" s="45">
        <v>1.5440000000000001E-2</v>
      </c>
      <c r="X22" s="44">
        <v>1.273E-2</v>
      </c>
      <c r="Y22" s="45">
        <v>1.814E-2</v>
      </c>
      <c r="Z22" s="48">
        <v>1.1270000000000001E-2</v>
      </c>
      <c r="AA22" s="49"/>
    </row>
    <row r="23" spans="1:27" s="40" customFormat="1" ht="12.75" customHeight="1" x14ac:dyDescent="0.2">
      <c r="A23" s="41" t="s">
        <v>23</v>
      </c>
      <c r="B23" s="34">
        <v>6328</v>
      </c>
      <c r="C23" s="34">
        <v>239515</v>
      </c>
      <c r="D23" s="37">
        <v>61405</v>
      </c>
      <c r="E23" s="34">
        <v>280</v>
      </c>
      <c r="F23" s="34">
        <v>2096</v>
      </c>
      <c r="G23" s="37">
        <v>8007</v>
      </c>
      <c r="H23" s="34">
        <v>227</v>
      </c>
      <c r="I23" s="34">
        <v>5727</v>
      </c>
      <c r="J23" s="37">
        <v>1604</v>
      </c>
      <c r="K23" s="34">
        <v>469</v>
      </c>
      <c r="L23" s="34">
        <v>8063</v>
      </c>
      <c r="M23" s="37">
        <v>4733</v>
      </c>
      <c r="N23" s="47" t="s">
        <v>23</v>
      </c>
      <c r="O23" s="34">
        <v>3414</v>
      </c>
      <c r="P23" s="34">
        <v>148288</v>
      </c>
      <c r="Q23" s="37">
        <v>33560</v>
      </c>
      <c r="R23" s="34">
        <v>1798</v>
      </c>
      <c r="S23" s="34">
        <v>36451</v>
      </c>
      <c r="T23" s="37">
        <v>11749</v>
      </c>
      <c r="U23" s="34">
        <v>123</v>
      </c>
      <c r="V23" s="34">
        <v>38141</v>
      </c>
      <c r="W23" s="37">
        <v>1631</v>
      </c>
      <c r="X23" s="34">
        <v>17</v>
      </c>
      <c r="Y23" s="34">
        <v>749</v>
      </c>
      <c r="Z23" s="38">
        <v>121</v>
      </c>
      <c r="AA23" s="39"/>
    </row>
    <row r="24" spans="1:27" s="50" customFormat="1" ht="12.75" customHeight="1" x14ac:dyDescent="0.2">
      <c r="A24" s="41"/>
      <c r="B24" s="42">
        <v>1</v>
      </c>
      <c r="C24" s="43">
        <v>1</v>
      </c>
      <c r="D24" s="43">
        <v>1</v>
      </c>
      <c r="E24" s="44">
        <v>4.4249999999999998E-2</v>
      </c>
      <c r="F24" s="45">
        <v>8.7500000000000008E-3</v>
      </c>
      <c r="G24" s="45">
        <v>0.13039999999999999</v>
      </c>
      <c r="H24" s="44">
        <v>3.5869999999999999E-2</v>
      </c>
      <c r="I24" s="45">
        <v>2.3910000000000001E-2</v>
      </c>
      <c r="J24" s="45">
        <v>2.6120000000000001E-2</v>
      </c>
      <c r="K24" s="44">
        <v>7.4120000000000005E-2</v>
      </c>
      <c r="L24" s="45">
        <v>3.3660000000000002E-2</v>
      </c>
      <c r="M24" s="46">
        <v>7.7079999999999996E-2</v>
      </c>
      <c r="N24" s="47"/>
      <c r="O24" s="44">
        <v>0.53951000000000005</v>
      </c>
      <c r="P24" s="45">
        <v>0.61912</v>
      </c>
      <c r="Q24" s="45">
        <v>0.54654000000000003</v>
      </c>
      <c r="R24" s="44">
        <v>0.28412999999999999</v>
      </c>
      <c r="S24" s="45">
        <v>0.15218999999999999</v>
      </c>
      <c r="T24" s="45">
        <v>0.19134000000000001</v>
      </c>
      <c r="U24" s="44">
        <v>1.9439999999999999E-2</v>
      </c>
      <c r="V24" s="45">
        <v>0.15923999999999999</v>
      </c>
      <c r="W24" s="45">
        <v>2.656E-2</v>
      </c>
      <c r="X24" s="44">
        <v>2.6900000000000001E-3</v>
      </c>
      <c r="Y24" s="45">
        <v>3.13E-3</v>
      </c>
      <c r="Z24" s="48">
        <v>1.97E-3</v>
      </c>
      <c r="AA24" s="49"/>
    </row>
    <row r="25" spans="1:27" s="40" customFormat="1" ht="12.75" customHeight="1" x14ac:dyDescent="0.2">
      <c r="A25" s="41" t="s">
        <v>24</v>
      </c>
      <c r="B25" s="34">
        <v>933</v>
      </c>
      <c r="C25" s="34">
        <v>27592</v>
      </c>
      <c r="D25" s="37">
        <v>8060</v>
      </c>
      <c r="E25" s="34">
        <v>83</v>
      </c>
      <c r="F25" s="34">
        <v>1110</v>
      </c>
      <c r="G25" s="37">
        <v>1015</v>
      </c>
      <c r="H25" s="34">
        <v>43</v>
      </c>
      <c r="I25" s="34">
        <v>665</v>
      </c>
      <c r="J25" s="37">
        <v>417</v>
      </c>
      <c r="K25" s="34">
        <v>142</v>
      </c>
      <c r="L25" s="34">
        <v>1707</v>
      </c>
      <c r="M25" s="37">
        <v>1430</v>
      </c>
      <c r="N25" s="47" t="s">
        <v>24</v>
      </c>
      <c r="O25" s="34">
        <v>511</v>
      </c>
      <c r="P25" s="34">
        <v>15847</v>
      </c>
      <c r="Q25" s="37">
        <v>3883</v>
      </c>
      <c r="R25" s="34">
        <v>144</v>
      </c>
      <c r="S25" s="34">
        <v>5069</v>
      </c>
      <c r="T25" s="37">
        <v>1206</v>
      </c>
      <c r="U25" s="34">
        <v>5</v>
      </c>
      <c r="V25" s="34">
        <v>1842</v>
      </c>
      <c r="W25" s="37">
        <v>56</v>
      </c>
      <c r="X25" s="34">
        <v>5</v>
      </c>
      <c r="Y25" s="34">
        <v>1352</v>
      </c>
      <c r="Z25" s="38">
        <v>53</v>
      </c>
      <c r="AA25" s="39"/>
    </row>
    <row r="26" spans="1:27" s="50" customFormat="1" ht="12.75" customHeight="1" x14ac:dyDescent="0.2">
      <c r="A26" s="41"/>
      <c r="B26" s="42">
        <v>1</v>
      </c>
      <c r="C26" s="43">
        <v>1</v>
      </c>
      <c r="D26" s="43">
        <v>1</v>
      </c>
      <c r="E26" s="44">
        <v>8.8959999999999997E-2</v>
      </c>
      <c r="F26" s="45">
        <v>4.0230000000000002E-2</v>
      </c>
      <c r="G26" s="45">
        <v>0.12592999999999999</v>
      </c>
      <c r="H26" s="44">
        <v>4.6089999999999999E-2</v>
      </c>
      <c r="I26" s="45">
        <v>2.41E-2</v>
      </c>
      <c r="J26" s="45">
        <v>5.1740000000000001E-2</v>
      </c>
      <c r="K26" s="44">
        <v>0.1522</v>
      </c>
      <c r="L26" s="45">
        <v>6.1870000000000001E-2</v>
      </c>
      <c r="M26" s="46">
        <v>0.17741999999999999</v>
      </c>
      <c r="N26" s="47"/>
      <c r="O26" s="44">
        <v>0.54769999999999996</v>
      </c>
      <c r="P26" s="45">
        <v>0.57433000000000001</v>
      </c>
      <c r="Q26" s="45">
        <v>0.48176000000000002</v>
      </c>
      <c r="R26" s="44">
        <v>0.15434</v>
      </c>
      <c r="S26" s="45">
        <v>0.18371000000000001</v>
      </c>
      <c r="T26" s="45">
        <v>0.14963000000000001</v>
      </c>
      <c r="U26" s="44">
        <v>5.3600000000000002E-3</v>
      </c>
      <c r="V26" s="45">
        <v>6.676E-2</v>
      </c>
      <c r="W26" s="45">
        <v>6.9499999999999996E-3</v>
      </c>
      <c r="X26" s="44">
        <v>5.3600000000000002E-3</v>
      </c>
      <c r="Y26" s="45">
        <v>4.9000000000000002E-2</v>
      </c>
      <c r="Z26" s="48">
        <v>6.5799999999999999E-3</v>
      </c>
      <c r="AA26" s="49"/>
    </row>
    <row r="27" spans="1:27" s="40" customFormat="1" ht="12.75" customHeight="1" x14ac:dyDescent="0.2">
      <c r="A27" s="41" t="s">
        <v>25</v>
      </c>
      <c r="B27" s="34">
        <v>136</v>
      </c>
      <c r="C27" s="34">
        <v>2624</v>
      </c>
      <c r="D27" s="37">
        <v>814</v>
      </c>
      <c r="E27" s="34">
        <v>11</v>
      </c>
      <c r="F27" s="34">
        <v>145</v>
      </c>
      <c r="G27" s="37">
        <v>98</v>
      </c>
      <c r="H27" s="34">
        <v>23</v>
      </c>
      <c r="I27" s="34">
        <v>202</v>
      </c>
      <c r="J27" s="37">
        <v>147</v>
      </c>
      <c r="K27" s="34">
        <v>22</v>
      </c>
      <c r="L27" s="34">
        <v>216</v>
      </c>
      <c r="M27" s="37">
        <v>100</v>
      </c>
      <c r="N27" s="47" t="s">
        <v>25</v>
      </c>
      <c r="O27" s="34">
        <v>50</v>
      </c>
      <c r="P27" s="34">
        <v>921</v>
      </c>
      <c r="Q27" s="37">
        <v>271</v>
      </c>
      <c r="R27" s="34">
        <v>9</v>
      </c>
      <c r="S27" s="34">
        <v>53</v>
      </c>
      <c r="T27" s="37">
        <v>54</v>
      </c>
      <c r="U27" s="34">
        <v>2</v>
      </c>
      <c r="V27" s="34">
        <v>22</v>
      </c>
      <c r="W27" s="37">
        <v>7</v>
      </c>
      <c r="X27" s="34">
        <v>19</v>
      </c>
      <c r="Y27" s="34">
        <v>1065</v>
      </c>
      <c r="Z27" s="38">
        <v>137</v>
      </c>
      <c r="AA27" s="39"/>
    </row>
    <row r="28" spans="1:27" s="50" customFormat="1" ht="12.75" customHeight="1" x14ac:dyDescent="0.2">
      <c r="A28" s="41"/>
      <c r="B28" s="42">
        <v>1</v>
      </c>
      <c r="C28" s="43">
        <v>1</v>
      </c>
      <c r="D28" s="43">
        <v>1</v>
      </c>
      <c r="E28" s="44">
        <v>8.0879999999999994E-2</v>
      </c>
      <c r="F28" s="45">
        <v>5.5259999999999997E-2</v>
      </c>
      <c r="G28" s="45">
        <v>0.12039</v>
      </c>
      <c r="H28" s="44">
        <v>0.16911999999999999</v>
      </c>
      <c r="I28" s="45">
        <v>7.6980000000000007E-2</v>
      </c>
      <c r="J28" s="45">
        <v>0.18059</v>
      </c>
      <c r="K28" s="44">
        <v>0.16175999999999999</v>
      </c>
      <c r="L28" s="45">
        <v>8.2320000000000004E-2</v>
      </c>
      <c r="M28" s="46">
        <v>0.12285</v>
      </c>
      <c r="N28" s="47"/>
      <c r="O28" s="44">
        <v>0.36764999999999998</v>
      </c>
      <c r="P28" s="45">
        <v>0.35099000000000002</v>
      </c>
      <c r="Q28" s="45">
        <v>0.33291999999999999</v>
      </c>
      <c r="R28" s="44">
        <v>6.6180000000000003E-2</v>
      </c>
      <c r="S28" s="45">
        <v>2.0199999999999999E-2</v>
      </c>
      <c r="T28" s="45">
        <v>6.6339999999999996E-2</v>
      </c>
      <c r="U28" s="44">
        <v>1.4710000000000001E-2</v>
      </c>
      <c r="V28" s="45">
        <v>8.3800000000000003E-3</v>
      </c>
      <c r="W28" s="45">
        <v>8.6E-3</v>
      </c>
      <c r="X28" s="44">
        <v>0.13971</v>
      </c>
      <c r="Y28" s="45">
        <v>0.40587000000000001</v>
      </c>
      <c r="Z28" s="48">
        <v>0.16830000000000001</v>
      </c>
      <c r="AA28" s="49"/>
    </row>
    <row r="29" spans="1:27" s="40" customFormat="1" ht="12.75" customHeight="1" x14ac:dyDescent="0.2">
      <c r="A29" s="41" t="s">
        <v>29</v>
      </c>
      <c r="B29" s="34">
        <v>618</v>
      </c>
      <c r="C29" s="34">
        <v>27804</v>
      </c>
      <c r="D29" s="37">
        <v>5788</v>
      </c>
      <c r="E29" s="34">
        <v>26</v>
      </c>
      <c r="F29" s="34">
        <v>211</v>
      </c>
      <c r="G29" s="37">
        <v>612</v>
      </c>
      <c r="H29" s="34">
        <v>44</v>
      </c>
      <c r="I29" s="34">
        <v>556</v>
      </c>
      <c r="J29" s="37">
        <v>327</v>
      </c>
      <c r="K29" s="34">
        <v>58</v>
      </c>
      <c r="L29" s="34">
        <v>462</v>
      </c>
      <c r="M29" s="37">
        <v>667</v>
      </c>
      <c r="N29" s="47" t="s">
        <v>29</v>
      </c>
      <c r="O29" s="34">
        <v>365</v>
      </c>
      <c r="P29" s="34">
        <v>14742</v>
      </c>
      <c r="Q29" s="37">
        <v>3225</v>
      </c>
      <c r="R29" s="34">
        <v>114</v>
      </c>
      <c r="S29" s="34">
        <v>11522</v>
      </c>
      <c r="T29" s="37">
        <v>850</v>
      </c>
      <c r="U29" s="34">
        <v>0</v>
      </c>
      <c r="V29" s="34">
        <v>0</v>
      </c>
      <c r="W29" s="37">
        <v>0</v>
      </c>
      <c r="X29" s="34">
        <v>11</v>
      </c>
      <c r="Y29" s="34">
        <v>311</v>
      </c>
      <c r="Z29" s="38">
        <v>107</v>
      </c>
      <c r="AA29" s="39"/>
    </row>
    <row r="30" spans="1:27" s="50" customFormat="1" ht="12.75" customHeight="1" x14ac:dyDescent="0.2">
      <c r="A30" s="41"/>
      <c r="B30" s="42">
        <v>1</v>
      </c>
      <c r="C30" s="43">
        <v>1</v>
      </c>
      <c r="D30" s="43">
        <v>1</v>
      </c>
      <c r="E30" s="44">
        <v>4.2070000000000003E-2</v>
      </c>
      <c r="F30" s="45">
        <v>7.5900000000000004E-3</v>
      </c>
      <c r="G30" s="45">
        <v>0.10574</v>
      </c>
      <c r="H30" s="44">
        <v>7.1199999999999999E-2</v>
      </c>
      <c r="I30" s="45">
        <v>0.02</v>
      </c>
      <c r="J30" s="45">
        <v>5.6500000000000002E-2</v>
      </c>
      <c r="K30" s="44">
        <v>9.3850000000000003E-2</v>
      </c>
      <c r="L30" s="45">
        <v>1.6619999999999999E-2</v>
      </c>
      <c r="M30" s="46">
        <v>0.11524</v>
      </c>
      <c r="N30" s="47"/>
      <c r="O30" s="44">
        <v>0.59060999999999997</v>
      </c>
      <c r="P30" s="45">
        <v>0.53020999999999996</v>
      </c>
      <c r="Q30" s="45">
        <v>0.55718999999999996</v>
      </c>
      <c r="R30" s="44">
        <v>0.18447</v>
      </c>
      <c r="S30" s="45">
        <v>0.41439999999999999</v>
      </c>
      <c r="T30" s="45">
        <v>0.14685999999999999</v>
      </c>
      <c r="U30" s="44" t="s">
        <v>19</v>
      </c>
      <c r="V30" s="45" t="s">
        <v>19</v>
      </c>
      <c r="W30" s="45" t="s">
        <v>19</v>
      </c>
      <c r="X30" s="44">
        <v>1.78E-2</v>
      </c>
      <c r="Y30" s="45">
        <v>1.119E-2</v>
      </c>
      <c r="Z30" s="48">
        <v>1.8489999999999999E-2</v>
      </c>
      <c r="AA30" s="49"/>
    </row>
    <row r="31" spans="1:27" s="40" customFormat="1" ht="12.75" customHeight="1" x14ac:dyDescent="0.2">
      <c r="A31" s="41" t="s">
        <v>30</v>
      </c>
      <c r="B31" s="34">
        <v>550</v>
      </c>
      <c r="C31" s="34">
        <v>25803</v>
      </c>
      <c r="D31" s="37">
        <v>5799</v>
      </c>
      <c r="E31" s="34">
        <v>9</v>
      </c>
      <c r="F31" s="34">
        <v>193</v>
      </c>
      <c r="G31" s="37">
        <v>91</v>
      </c>
      <c r="H31" s="34">
        <v>6</v>
      </c>
      <c r="I31" s="34">
        <v>70</v>
      </c>
      <c r="J31" s="37">
        <v>35</v>
      </c>
      <c r="K31" s="34">
        <v>10</v>
      </c>
      <c r="L31" s="34">
        <v>143</v>
      </c>
      <c r="M31" s="37">
        <v>89</v>
      </c>
      <c r="N31" s="47" t="s">
        <v>30</v>
      </c>
      <c r="O31" s="34">
        <v>316</v>
      </c>
      <c r="P31" s="34">
        <v>21034</v>
      </c>
      <c r="Q31" s="37">
        <v>4459</v>
      </c>
      <c r="R31" s="34">
        <v>191</v>
      </c>
      <c r="S31" s="34">
        <v>3665</v>
      </c>
      <c r="T31" s="37">
        <v>1009</v>
      </c>
      <c r="U31" s="34">
        <v>2</v>
      </c>
      <c r="V31" s="34">
        <v>46</v>
      </c>
      <c r="W31" s="37">
        <v>21</v>
      </c>
      <c r="X31" s="34">
        <v>16</v>
      </c>
      <c r="Y31" s="34">
        <v>652</v>
      </c>
      <c r="Z31" s="38">
        <v>95</v>
      </c>
      <c r="AA31" s="39"/>
    </row>
    <row r="32" spans="1:27" s="50" customFormat="1" ht="12.75" customHeight="1" x14ac:dyDescent="0.2">
      <c r="A32" s="41"/>
      <c r="B32" s="42">
        <v>1</v>
      </c>
      <c r="C32" s="43">
        <v>1</v>
      </c>
      <c r="D32" s="43">
        <v>1</v>
      </c>
      <c r="E32" s="44">
        <v>1.636E-2</v>
      </c>
      <c r="F32" s="45">
        <v>7.4799999999999997E-3</v>
      </c>
      <c r="G32" s="45">
        <v>1.5689999999999999E-2</v>
      </c>
      <c r="H32" s="44">
        <v>1.091E-2</v>
      </c>
      <c r="I32" s="45">
        <v>2.7100000000000002E-3</v>
      </c>
      <c r="J32" s="45">
        <v>6.0400000000000002E-3</v>
      </c>
      <c r="K32" s="44">
        <v>1.8180000000000002E-2</v>
      </c>
      <c r="L32" s="45">
        <v>5.5399999999999998E-3</v>
      </c>
      <c r="M32" s="46">
        <v>1.5350000000000001E-2</v>
      </c>
      <c r="N32" s="47"/>
      <c r="O32" s="44">
        <v>0.57455000000000001</v>
      </c>
      <c r="P32" s="45">
        <v>0.81518000000000002</v>
      </c>
      <c r="Q32" s="45">
        <v>0.76893</v>
      </c>
      <c r="R32" s="44">
        <v>0.34727000000000002</v>
      </c>
      <c r="S32" s="45">
        <v>0.14204</v>
      </c>
      <c r="T32" s="45">
        <v>0.17399999999999999</v>
      </c>
      <c r="U32" s="44">
        <v>3.64E-3</v>
      </c>
      <c r="V32" s="45">
        <v>1.7799999999999999E-3</v>
      </c>
      <c r="W32" s="45">
        <v>3.62E-3</v>
      </c>
      <c r="X32" s="44">
        <v>2.9090000000000001E-2</v>
      </c>
      <c r="Y32" s="45">
        <v>2.5270000000000001E-2</v>
      </c>
      <c r="Z32" s="48">
        <v>1.6379999999999999E-2</v>
      </c>
      <c r="AA32" s="49"/>
    </row>
    <row r="33" spans="1:27" s="40" customFormat="1" ht="12.75" customHeight="1" x14ac:dyDescent="0.2">
      <c r="A33" s="41" t="s">
        <v>31</v>
      </c>
      <c r="B33" s="34">
        <v>910</v>
      </c>
      <c r="C33" s="34">
        <v>30272</v>
      </c>
      <c r="D33" s="37">
        <v>7030</v>
      </c>
      <c r="E33" s="34">
        <v>38</v>
      </c>
      <c r="F33" s="34">
        <v>219</v>
      </c>
      <c r="G33" s="37">
        <v>326</v>
      </c>
      <c r="H33" s="34">
        <v>49</v>
      </c>
      <c r="I33" s="34">
        <v>653</v>
      </c>
      <c r="J33" s="37">
        <v>408</v>
      </c>
      <c r="K33" s="34">
        <v>66</v>
      </c>
      <c r="L33" s="34">
        <v>1194</v>
      </c>
      <c r="M33" s="37">
        <v>583</v>
      </c>
      <c r="N33" s="47" t="s">
        <v>31</v>
      </c>
      <c r="O33" s="34">
        <v>512</v>
      </c>
      <c r="P33" s="34">
        <v>20612</v>
      </c>
      <c r="Q33" s="37">
        <v>4177</v>
      </c>
      <c r="R33" s="34">
        <v>234</v>
      </c>
      <c r="S33" s="34">
        <v>5560</v>
      </c>
      <c r="T33" s="37">
        <v>1413</v>
      </c>
      <c r="U33" s="34">
        <v>5</v>
      </c>
      <c r="V33" s="34">
        <v>1880</v>
      </c>
      <c r="W33" s="37">
        <v>78</v>
      </c>
      <c r="X33" s="34">
        <v>6</v>
      </c>
      <c r="Y33" s="34">
        <v>154</v>
      </c>
      <c r="Z33" s="38">
        <v>45</v>
      </c>
      <c r="AA33" s="39"/>
    </row>
    <row r="34" spans="1:27" s="50" customFormat="1" ht="12.75" customHeight="1" x14ac:dyDescent="0.2">
      <c r="A34" s="41"/>
      <c r="B34" s="42">
        <v>1</v>
      </c>
      <c r="C34" s="43">
        <v>1</v>
      </c>
      <c r="D34" s="43">
        <v>1</v>
      </c>
      <c r="E34" s="44">
        <v>4.1759999999999999E-2</v>
      </c>
      <c r="F34" s="45">
        <v>7.2300000000000003E-3</v>
      </c>
      <c r="G34" s="45">
        <v>4.6370000000000001E-2</v>
      </c>
      <c r="H34" s="44">
        <v>5.3850000000000002E-2</v>
      </c>
      <c r="I34" s="45">
        <v>2.1569999999999999E-2</v>
      </c>
      <c r="J34" s="45">
        <v>5.8040000000000001E-2</v>
      </c>
      <c r="K34" s="44">
        <v>7.2529999999999997E-2</v>
      </c>
      <c r="L34" s="45">
        <v>3.9440000000000003E-2</v>
      </c>
      <c r="M34" s="46">
        <v>8.2930000000000004E-2</v>
      </c>
      <c r="N34" s="47"/>
      <c r="O34" s="44">
        <v>0.56264000000000003</v>
      </c>
      <c r="P34" s="45">
        <v>0.68089</v>
      </c>
      <c r="Q34" s="45">
        <v>0.59416999999999998</v>
      </c>
      <c r="R34" s="44">
        <v>0.25713999999999998</v>
      </c>
      <c r="S34" s="45">
        <v>0.18367</v>
      </c>
      <c r="T34" s="45">
        <v>0.20100000000000001</v>
      </c>
      <c r="U34" s="44">
        <v>5.4900000000000001E-3</v>
      </c>
      <c r="V34" s="45">
        <v>6.2100000000000002E-2</v>
      </c>
      <c r="W34" s="45">
        <v>1.11E-2</v>
      </c>
      <c r="X34" s="44">
        <v>6.5900000000000004E-3</v>
      </c>
      <c r="Y34" s="45">
        <v>5.0899999999999999E-3</v>
      </c>
      <c r="Z34" s="48">
        <v>6.4000000000000003E-3</v>
      </c>
      <c r="AA34" s="49"/>
    </row>
    <row r="35" spans="1:27" s="40" customFormat="1" ht="12.75" customHeight="1" x14ac:dyDescent="0.2">
      <c r="A35" s="52" t="s">
        <v>32</v>
      </c>
      <c r="B35" s="34">
        <v>276</v>
      </c>
      <c r="C35" s="34">
        <v>14086</v>
      </c>
      <c r="D35" s="37">
        <v>2561</v>
      </c>
      <c r="E35" s="34">
        <v>35</v>
      </c>
      <c r="F35" s="34">
        <v>330</v>
      </c>
      <c r="G35" s="37">
        <v>372</v>
      </c>
      <c r="H35" s="34">
        <v>9</v>
      </c>
      <c r="I35" s="34">
        <v>99</v>
      </c>
      <c r="J35" s="37">
        <v>59</v>
      </c>
      <c r="K35" s="34">
        <v>10</v>
      </c>
      <c r="L35" s="34">
        <v>77</v>
      </c>
      <c r="M35" s="37">
        <v>163</v>
      </c>
      <c r="N35" s="56" t="s">
        <v>32</v>
      </c>
      <c r="O35" s="34">
        <v>117</v>
      </c>
      <c r="P35" s="34">
        <v>9508</v>
      </c>
      <c r="Q35" s="37">
        <v>1371</v>
      </c>
      <c r="R35" s="34">
        <v>92</v>
      </c>
      <c r="S35" s="34">
        <v>2617</v>
      </c>
      <c r="T35" s="37">
        <v>454</v>
      </c>
      <c r="U35" s="34">
        <v>6</v>
      </c>
      <c r="V35" s="34">
        <v>1372</v>
      </c>
      <c r="W35" s="37">
        <v>95</v>
      </c>
      <c r="X35" s="34">
        <v>7</v>
      </c>
      <c r="Y35" s="34">
        <v>83</v>
      </c>
      <c r="Z35" s="38">
        <v>47</v>
      </c>
      <c r="AA35" s="39"/>
    </row>
    <row r="36" spans="1:27" s="50" customFormat="1" ht="12.75" customHeight="1" x14ac:dyDescent="0.2">
      <c r="A36" s="58"/>
      <c r="B36" s="60">
        <v>1</v>
      </c>
      <c r="C36" s="60">
        <v>1</v>
      </c>
      <c r="D36" s="60">
        <v>1</v>
      </c>
      <c r="E36" s="61">
        <v>0.12681000000000001</v>
      </c>
      <c r="F36" s="62">
        <v>2.3429999999999999E-2</v>
      </c>
      <c r="G36" s="62">
        <v>0.14526</v>
      </c>
      <c r="H36" s="61">
        <v>3.261E-2</v>
      </c>
      <c r="I36" s="62">
        <v>7.0299999999999998E-3</v>
      </c>
      <c r="J36" s="62">
        <v>2.3040000000000001E-2</v>
      </c>
      <c r="K36" s="61">
        <v>3.6229999999999998E-2</v>
      </c>
      <c r="L36" s="62">
        <v>5.47E-3</v>
      </c>
      <c r="M36" s="63">
        <v>6.3649999999999998E-2</v>
      </c>
      <c r="N36" s="64"/>
      <c r="O36" s="62">
        <v>0.42391000000000001</v>
      </c>
      <c r="P36" s="62">
        <v>0.67500000000000004</v>
      </c>
      <c r="Q36" s="62">
        <v>0.53534000000000004</v>
      </c>
      <c r="R36" s="61">
        <v>0.33333000000000002</v>
      </c>
      <c r="S36" s="62">
        <v>0.18579000000000001</v>
      </c>
      <c r="T36" s="62">
        <v>0.17727000000000001</v>
      </c>
      <c r="U36" s="61">
        <v>2.1739999999999999E-2</v>
      </c>
      <c r="V36" s="62">
        <v>9.74E-2</v>
      </c>
      <c r="W36" s="62">
        <v>3.7089999999999998E-2</v>
      </c>
      <c r="X36" s="61">
        <v>2.5360000000000001E-2</v>
      </c>
      <c r="Y36" s="62">
        <v>5.8900000000000003E-3</v>
      </c>
      <c r="Z36" s="67">
        <v>1.8350000000000002E-2</v>
      </c>
      <c r="AA36" s="49"/>
    </row>
    <row r="37" spans="1:27" s="51" customFormat="1" ht="12.75" customHeight="1" x14ac:dyDescent="0.2">
      <c r="A37" s="68" t="s">
        <v>33</v>
      </c>
      <c r="B37" s="69">
        <v>40215</v>
      </c>
      <c r="C37" s="69">
        <v>1323159</v>
      </c>
      <c r="D37" s="70">
        <v>355334</v>
      </c>
      <c r="E37" s="69">
        <v>2306</v>
      </c>
      <c r="F37" s="69">
        <v>24323</v>
      </c>
      <c r="G37" s="70">
        <v>34238</v>
      </c>
      <c r="H37" s="69">
        <v>2185</v>
      </c>
      <c r="I37" s="69">
        <v>33476</v>
      </c>
      <c r="J37" s="70">
        <v>17331</v>
      </c>
      <c r="K37" s="69">
        <v>4772</v>
      </c>
      <c r="L37" s="69">
        <v>64395</v>
      </c>
      <c r="M37" s="70">
        <v>46125</v>
      </c>
      <c r="N37" s="121" t="s">
        <v>33</v>
      </c>
      <c r="O37" s="69">
        <v>22267</v>
      </c>
      <c r="P37" s="69">
        <v>904403</v>
      </c>
      <c r="Q37" s="70">
        <v>201672</v>
      </c>
      <c r="R37" s="69">
        <v>7992</v>
      </c>
      <c r="S37" s="69">
        <v>182028</v>
      </c>
      <c r="T37" s="70">
        <v>49005</v>
      </c>
      <c r="U37" s="69">
        <v>370</v>
      </c>
      <c r="V37" s="69">
        <v>92846</v>
      </c>
      <c r="W37" s="70">
        <v>4137</v>
      </c>
      <c r="X37" s="69">
        <v>323</v>
      </c>
      <c r="Y37" s="69">
        <v>21688</v>
      </c>
      <c r="Z37" s="75">
        <v>2826</v>
      </c>
      <c r="AA37" s="76"/>
    </row>
    <row r="38" spans="1:27" s="86" customFormat="1" ht="12.75" customHeight="1" thickBot="1" x14ac:dyDescent="0.25">
      <c r="A38" s="77"/>
      <c r="B38" s="78">
        <v>1</v>
      </c>
      <c r="C38" s="79">
        <v>1</v>
      </c>
      <c r="D38" s="79">
        <v>1</v>
      </c>
      <c r="E38" s="80">
        <v>5.7340000000000002E-2</v>
      </c>
      <c r="F38" s="81">
        <v>1.8380000000000001E-2</v>
      </c>
      <c r="G38" s="81">
        <v>9.6350000000000005E-2</v>
      </c>
      <c r="H38" s="80">
        <v>5.4330000000000003E-2</v>
      </c>
      <c r="I38" s="81">
        <v>2.53E-2</v>
      </c>
      <c r="J38" s="81">
        <v>4.8770000000000001E-2</v>
      </c>
      <c r="K38" s="80">
        <v>0.11866</v>
      </c>
      <c r="L38" s="81">
        <v>4.8669999999999998E-2</v>
      </c>
      <c r="M38" s="82">
        <v>0.12981000000000001</v>
      </c>
      <c r="N38" s="83"/>
      <c r="O38" s="80">
        <v>0.55369999999999997</v>
      </c>
      <c r="P38" s="81">
        <v>0.68352000000000002</v>
      </c>
      <c r="Q38" s="81">
        <v>0.56755999999999995</v>
      </c>
      <c r="R38" s="80">
        <v>0.19872999999999999</v>
      </c>
      <c r="S38" s="81">
        <v>0.13757</v>
      </c>
      <c r="T38" s="81">
        <v>0.13791</v>
      </c>
      <c r="U38" s="80">
        <v>9.1999999999999998E-3</v>
      </c>
      <c r="V38" s="81">
        <v>7.0169999999999996E-2</v>
      </c>
      <c r="W38" s="81">
        <v>1.1639999999999999E-2</v>
      </c>
      <c r="X38" s="80">
        <v>8.0300000000000007E-3</v>
      </c>
      <c r="Y38" s="81">
        <v>1.6389999999999998E-2</v>
      </c>
      <c r="Z38" s="84">
        <v>7.9500000000000005E-3</v>
      </c>
      <c r="AA38" s="85"/>
    </row>
    <row r="39" spans="1:27" s="31" customFormat="1" x14ac:dyDescent="0.2">
      <c r="A39" s="87"/>
      <c r="E39" s="87"/>
      <c r="F39" s="87"/>
      <c r="G39" s="87"/>
      <c r="H39" s="87"/>
      <c r="I39" s="87"/>
      <c r="J39" s="87"/>
      <c r="K39" s="87"/>
      <c r="L39" s="87"/>
      <c r="M39" s="87"/>
      <c r="N39" s="88"/>
    </row>
    <row r="40" spans="1:27" s="89" customFormat="1" ht="11.25" x14ac:dyDescent="0.2">
      <c r="A40" s="89" t="str">
        <f>"Anmerkungen. Datengrundlage: Volkshochschul-Statistik "&amp;[1]Hilfswerte!B1&amp;"; Basis: "&amp;[1]Tabelle1!$C$36&amp;" vhs."</f>
        <v>Anmerkungen. Datengrundlage: Volkshochschul-Statistik 2023; Basis: 822 vhs.</v>
      </c>
      <c r="N40" s="89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1" spans="1:27" s="89" customFormat="1" ht="11.25" x14ac:dyDescent="0.2"/>
    <row r="42" spans="1:27" s="31" customFormat="1" x14ac:dyDescent="0.2">
      <c r="A42" s="89" t="str">
        <f>[1]Tabelle1!$A$41</f>
        <v>Siehe Bericht: Ortmanns, V.; Lux, T.; Bachem, A.; Horn, H. (2024): Volkshochschul-Statistik – 62. Folge, Berichtsjahr 2023 (Version 2.0.0).</v>
      </c>
      <c r="N42" s="89" t="str">
        <f>[1]Tabelle1!$A$41</f>
        <v>Siehe Bericht: Ortmanns, V.; Lux, T.; Bachem, A.; Horn, H. (2024): Volkshochschul-Statistik – 62. Folge, Berichtsjahr 2023 (Version 2.0.0).</v>
      </c>
    </row>
    <row r="43" spans="1:27" s="31" customFormat="1" x14ac:dyDescent="0.2">
      <c r="A43" s="116" t="str">
        <f>[1]Tabelle1!A42</f>
        <v>Bitte verwenden Sie zur Zitation die DOI der Online-Publikation: https://doi.org/10.3278/9783763977949.</v>
      </c>
      <c r="N43" s="116" t="str">
        <f>[1]Tabelle1!A42</f>
        <v>Bitte verwenden Sie zur Zitation die DOI der Online-Publikation: https://doi.org/10.3278/9783763977949.</v>
      </c>
    </row>
    <row r="44" spans="1:27" s="31" customFormat="1" x14ac:dyDescent="0.2"/>
    <row r="45" spans="1:27" s="31" customFormat="1" x14ac:dyDescent="0.2">
      <c r="A45" s="93" t="s">
        <v>36</v>
      </c>
      <c r="N45" s="93" t="s">
        <v>36</v>
      </c>
    </row>
    <row r="46" spans="1:27" s="117" customFormat="1" ht="44.25" x14ac:dyDescent="0.55000000000000004">
      <c r="A46" s="94" t="s">
        <v>37</v>
      </c>
      <c r="AA46" s="118"/>
    </row>
    <row r="49" ht="26.25" customHeight="1" x14ac:dyDescent="0.2"/>
  </sheetData>
  <mergeCells count="49"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  <mergeCell ref="A23:A24"/>
    <mergeCell ref="N23:N24"/>
    <mergeCell ref="A25:A26"/>
    <mergeCell ref="N25:N26"/>
    <mergeCell ref="A27:A28"/>
    <mergeCell ref="N27:N28"/>
    <mergeCell ref="A17:A18"/>
    <mergeCell ref="N17:N18"/>
    <mergeCell ref="A19:A20"/>
    <mergeCell ref="N19:N20"/>
    <mergeCell ref="A21:A22"/>
    <mergeCell ref="N21:N22"/>
    <mergeCell ref="N9:N10"/>
    <mergeCell ref="A11:A12"/>
    <mergeCell ref="N11:N12"/>
    <mergeCell ref="A13:A14"/>
    <mergeCell ref="N13:N14"/>
    <mergeCell ref="A15:A16"/>
    <mergeCell ref="N15:N16"/>
    <mergeCell ref="O3:Q3"/>
    <mergeCell ref="R3:T3"/>
    <mergeCell ref="U3:W3"/>
    <mergeCell ref="X3:Z3"/>
    <mergeCell ref="AB3:AF11"/>
    <mergeCell ref="A5:A6"/>
    <mergeCell ref="N5:N6"/>
    <mergeCell ref="A7:A8"/>
    <mergeCell ref="N7:N8"/>
    <mergeCell ref="A9:A10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</mergeCells>
  <conditionalFormatting sqref="A6">
    <cfRule type="cellIs" dxfId="72" priority="20" stopIfTrue="1" operator="equal">
      <formula>1</formula>
    </cfRule>
    <cfRule type="cellIs" dxfId="71" priority="21" stopIfTrue="1" operator="lessThan">
      <formula>0.0005</formula>
    </cfRule>
  </conditionalFormatting>
  <conditionalFormatting sqref="A8 A10 A12 A14 A16 A18 A20 A22 A24 A26 A28 A30 A32 A34 A36">
    <cfRule type="cellIs" dxfId="70" priority="24" stopIfTrue="1" operator="equal">
      <formula>1</formula>
    </cfRule>
    <cfRule type="cellIs" dxfId="69" priority="25" stopIfTrue="1" operator="lessThan">
      <formula>0.0005</formula>
    </cfRule>
  </conditionalFormatting>
  <conditionalFormatting sqref="A5:Z5">
    <cfRule type="cellIs" dxfId="68" priority="17" stopIfTrue="1" operator="equal">
      <formula>0</formula>
    </cfRule>
  </conditionalFormatting>
  <conditionalFormatting sqref="A9:Z9">
    <cfRule type="cellIs" dxfId="67" priority="15" stopIfTrue="1" operator="equal">
      <formula>0</formula>
    </cfRule>
  </conditionalFormatting>
  <conditionalFormatting sqref="A11:Z11">
    <cfRule type="cellIs" dxfId="66" priority="14" stopIfTrue="1" operator="equal">
      <formula>0</formula>
    </cfRule>
  </conditionalFormatting>
  <conditionalFormatting sqref="A13:Z13">
    <cfRule type="cellIs" dxfId="65" priority="13" stopIfTrue="1" operator="equal">
      <formula>0</formula>
    </cfRule>
  </conditionalFormatting>
  <conditionalFormatting sqref="A15:Z15">
    <cfRule type="cellIs" dxfId="64" priority="12" stopIfTrue="1" operator="equal">
      <formula>0</formula>
    </cfRule>
  </conditionalFormatting>
  <conditionalFormatting sqref="A17:Z17">
    <cfRule type="cellIs" dxfId="63" priority="11" stopIfTrue="1" operator="equal">
      <formula>0</formula>
    </cfRule>
  </conditionalFormatting>
  <conditionalFormatting sqref="A19:Z19">
    <cfRule type="cellIs" dxfId="62" priority="10" stopIfTrue="1" operator="equal">
      <formula>0</formula>
    </cfRule>
  </conditionalFormatting>
  <conditionalFormatting sqref="A21:Z21">
    <cfRule type="cellIs" dxfId="61" priority="9" stopIfTrue="1" operator="equal">
      <formula>0</formula>
    </cfRule>
  </conditionalFormatting>
  <conditionalFormatting sqref="A23:Z23">
    <cfRule type="cellIs" dxfId="60" priority="8" stopIfTrue="1" operator="equal">
      <formula>0</formula>
    </cfRule>
  </conditionalFormatting>
  <conditionalFormatting sqref="A25:Z25">
    <cfRule type="cellIs" dxfId="59" priority="7" stopIfTrue="1" operator="equal">
      <formula>0</formula>
    </cfRule>
  </conditionalFormatting>
  <conditionalFormatting sqref="A27:Z27">
    <cfRule type="cellIs" dxfId="58" priority="6" stopIfTrue="1" operator="equal">
      <formula>0</formula>
    </cfRule>
  </conditionalFormatting>
  <conditionalFormatting sqref="A29:Z29">
    <cfRule type="cellIs" dxfId="57" priority="5" stopIfTrue="1" operator="equal">
      <formula>0</formula>
    </cfRule>
  </conditionalFormatting>
  <conditionalFormatting sqref="A31:Z31">
    <cfRule type="cellIs" dxfId="56" priority="4" stopIfTrue="1" operator="equal">
      <formula>0</formula>
    </cfRule>
  </conditionalFormatting>
  <conditionalFormatting sqref="A33:Z33">
    <cfRule type="cellIs" dxfId="55" priority="3" stopIfTrue="1" operator="equal">
      <formula>0</formula>
    </cfRule>
  </conditionalFormatting>
  <conditionalFormatting sqref="A35:Z35">
    <cfRule type="cellIs" dxfId="54" priority="2" stopIfTrue="1" operator="equal">
      <formula>0</formula>
    </cfRule>
  </conditionalFormatting>
  <conditionalFormatting sqref="B7:M7">
    <cfRule type="cellIs" dxfId="53" priority="19" stopIfTrue="1" operator="equal">
      <formula>0</formula>
    </cfRule>
  </conditionalFormatting>
  <conditionalFormatting sqref="B37:M37">
    <cfRule type="cellIs" dxfId="52" priority="18" stopIfTrue="1" operator="equal">
      <formula>0</formula>
    </cfRule>
  </conditionalFormatting>
  <conditionalFormatting sqref="N6 N8 N10 N12 N14 N16 N18 N20 N22 N24 N26 N28 N30 N32 N34 N36">
    <cfRule type="cellIs" dxfId="51" priority="22" stopIfTrue="1" operator="equal">
      <formula>1</formula>
    </cfRule>
    <cfRule type="cellIs" dxfId="50" priority="23" stopIfTrue="1" operator="lessThan">
      <formula>0.0005</formula>
    </cfRule>
  </conditionalFormatting>
  <conditionalFormatting sqref="O7:Z7">
    <cfRule type="cellIs" dxfId="49" priority="16" stopIfTrue="1" operator="equal">
      <formula>0</formula>
    </cfRule>
  </conditionalFormatting>
  <conditionalFormatting sqref="O37:Z37">
    <cfRule type="cellIs" dxfId="48" priority="1" stopIfTrue="1" operator="equal">
      <formula>0</formula>
    </cfRule>
  </conditionalFormatting>
  <hyperlinks>
    <hyperlink ref="A43" r:id="rId1" display="Bitte verwenden Sie zur Zitation die DOI der Online-Publikation: https://doi.org/10.3278/9783763977116." xr:uid="{D19EAF49-6B6F-40CD-8C0F-66CB19BAC7C1}"/>
    <hyperlink ref="N43" r:id="rId2" display="Bitte verwenden Sie zur Zitation die DOI der Online-Publikation: https://doi.org/10.3278/9783763977116." xr:uid="{B955FC12-141B-4CC4-BAC4-17281670C949}"/>
    <hyperlink ref="A45" r:id="rId3" xr:uid="{D090EDF1-7ADB-47A0-BF89-C0EC52FBA2D8}"/>
    <hyperlink ref="N45" r:id="rId4" xr:uid="{8546500B-9AA9-42E6-9A3E-CF6280FA7F51}"/>
  </hyperlinks>
  <pageMargins left="0.78740157480314965" right="0.78740157480314965" top="0.98425196850393704" bottom="0.98425196850393704" header="0.51181102362204722" footer="0.51181102362204722"/>
  <pageSetup paperSize="9" scale="78" orientation="portrait" r:id="rId5"/>
  <headerFooter scaleWithDoc="0" alignWithMargins="0"/>
  <colBreaks count="1" manualBreakCount="1">
    <brk id="13" max="44" man="1"/>
  </colBreaks>
  <legacyDrawingHF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8FCE-B83E-4108-A921-B258177E6E10}">
  <dimension ref="A1:AF49"/>
  <sheetViews>
    <sheetView view="pageBreakPreview" topLeftCell="A8" zoomScaleNormal="100" zoomScaleSheetLayoutView="100" workbookViewId="0">
      <selection sqref="A1:M1"/>
    </sheetView>
  </sheetViews>
  <sheetFormatPr baseColWidth="10" defaultRowHeight="12.75" x14ac:dyDescent="0.2"/>
  <cols>
    <col min="1" max="1" width="11.875" style="32" customWidth="1"/>
    <col min="2" max="2" width="5.625" style="32" customWidth="1"/>
    <col min="3" max="3" width="6.625" style="32" customWidth="1"/>
    <col min="4" max="4" width="6.5" style="32" customWidth="1"/>
    <col min="5" max="5" width="5.5" style="32" customWidth="1"/>
    <col min="6" max="6" width="6.25" style="32" customWidth="1"/>
    <col min="7" max="7" width="6.75" style="32" customWidth="1"/>
    <col min="8" max="8" width="5.75" style="32" customWidth="1"/>
    <col min="9" max="9" width="6.875" style="32" customWidth="1"/>
    <col min="10" max="10" width="7" style="32" customWidth="1"/>
    <col min="11" max="11" width="5.75" style="32" customWidth="1"/>
    <col min="12" max="12" width="6.875" style="32" customWidth="1"/>
    <col min="13" max="13" width="7" style="32" customWidth="1"/>
    <col min="14" max="14" width="12.625" style="32" customWidth="1"/>
    <col min="15" max="15" width="5.75" style="32" customWidth="1"/>
    <col min="16" max="16" width="6.875" style="32" customWidth="1"/>
    <col min="17" max="17" width="7" style="32" customWidth="1"/>
    <col min="18" max="18" width="5.75" style="32" customWidth="1"/>
    <col min="19" max="19" width="6.875" style="32" customWidth="1"/>
    <col min="20" max="20" width="7" style="32" customWidth="1"/>
    <col min="21" max="21" width="5.75" style="32" customWidth="1"/>
    <col min="22" max="22" width="6.875" style="32" customWidth="1"/>
    <col min="23" max="26" width="7" style="32" customWidth="1"/>
    <col min="27" max="27" width="2.375" style="31" customWidth="1"/>
    <col min="28" max="28" width="7.625" style="32" customWidth="1"/>
    <col min="29" max="29" width="7" style="32" customWidth="1"/>
    <col min="30" max="256" width="11" style="32"/>
    <col min="257" max="257" width="11.875" style="32" customWidth="1"/>
    <col min="258" max="258" width="5.625" style="32" customWidth="1"/>
    <col min="259" max="259" width="6.625" style="32" customWidth="1"/>
    <col min="260" max="260" width="6.5" style="32" customWidth="1"/>
    <col min="261" max="261" width="5.5" style="32" customWidth="1"/>
    <col min="262" max="262" width="6.25" style="32" customWidth="1"/>
    <col min="263" max="263" width="6.75" style="32" customWidth="1"/>
    <col min="264" max="264" width="5.75" style="32" customWidth="1"/>
    <col min="265" max="265" width="6.875" style="32" customWidth="1"/>
    <col min="266" max="266" width="7" style="32" customWidth="1"/>
    <col min="267" max="267" width="5.75" style="32" customWidth="1"/>
    <col min="268" max="268" width="6.875" style="32" customWidth="1"/>
    <col min="269" max="269" width="7" style="32" customWidth="1"/>
    <col min="270" max="270" width="12.625" style="32" customWidth="1"/>
    <col min="271" max="271" width="5.75" style="32" customWidth="1"/>
    <col min="272" max="272" width="6.875" style="32" customWidth="1"/>
    <col min="273" max="273" width="7" style="32" customWidth="1"/>
    <col min="274" max="274" width="5.75" style="32" customWidth="1"/>
    <col min="275" max="275" width="6.875" style="32" customWidth="1"/>
    <col min="276" max="276" width="7" style="32" customWidth="1"/>
    <col min="277" max="277" width="5.75" style="32" customWidth="1"/>
    <col min="278" max="278" width="6.875" style="32" customWidth="1"/>
    <col min="279" max="282" width="7" style="32" customWidth="1"/>
    <col min="283" max="283" width="2.375" style="32" customWidth="1"/>
    <col min="284" max="284" width="7.625" style="32" customWidth="1"/>
    <col min="285" max="285" width="7" style="32" customWidth="1"/>
    <col min="286" max="512" width="11" style="32"/>
    <col min="513" max="513" width="11.875" style="32" customWidth="1"/>
    <col min="514" max="514" width="5.625" style="32" customWidth="1"/>
    <col min="515" max="515" width="6.625" style="32" customWidth="1"/>
    <col min="516" max="516" width="6.5" style="32" customWidth="1"/>
    <col min="517" max="517" width="5.5" style="32" customWidth="1"/>
    <col min="518" max="518" width="6.25" style="32" customWidth="1"/>
    <col min="519" max="519" width="6.75" style="32" customWidth="1"/>
    <col min="520" max="520" width="5.75" style="32" customWidth="1"/>
    <col min="521" max="521" width="6.875" style="32" customWidth="1"/>
    <col min="522" max="522" width="7" style="32" customWidth="1"/>
    <col min="523" max="523" width="5.75" style="32" customWidth="1"/>
    <col min="524" max="524" width="6.875" style="32" customWidth="1"/>
    <col min="525" max="525" width="7" style="32" customWidth="1"/>
    <col min="526" max="526" width="12.625" style="32" customWidth="1"/>
    <col min="527" max="527" width="5.75" style="32" customWidth="1"/>
    <col min="528" max="528" width="6.875" style="32" customWidth="1"/>
    <col min="529" max="529" width="7" style="32" customWidth="1"/>
    <col min="530" max="530" width="5.75" style="32" customWidth="1"/>
    <col min="531" max="531" width="6.875" style="32" customWidth="1"/>
    <col min="532" max="532" width="7" style="32" customWidth="1"/>
    <col min="533" max="533" width="5.75" style="32" customWidth="1"/>
    <col min="534" max="534" width="6.875" style="32" customWidth="1"/>
    <col min="535" max="538" width="7" style="32" customWidth="1"/>
    <col min="539" max="539" width="2.375" style="32" customWidth="1"/>
    <col min="540" max="540" width="7.625" style="32" customWidth="1"/>
    <col min="541" max="541" width="7" style="32" customWidth="1"/>
    <col min="542" max="768" width="11" style="32"/>
    <col min="769" max="769" width="11.875" style="32" customWidth="1"/>
    <col min="770" max="770" width="5.625" style="32" customWidth="1"/>
    <col min="771" max="771" width="6.625" style="32" customWidth="1"/>
    <col min="772" max="772" width="6.5" style="32" customWidth="1"/>
    <col min="773" max="773" width="5.5" style="32" customWidth="1"/>
    <col min="774" max="774" width="6.25" style="32" customWidth="1"/>
    <col min="775" max="775" width="6.75" style="32" customWidth="1"/>
    <col min="776" max="776" width="5.75" style="32" customWidth="1"/>
    <col min="777" max="777" width="6.875" style="32" customWidth="1"/>
    <col min="778" max="778" width="7" style="32" customWidth="1"/>
    <col min="779" max="779" width="5.75" style="32" customWidth="1"/>
    <col min="780" max="780" width="6.875" style="32" customWidth="1"/>
    <col min="781" max="781" width="7" style="32" customWidth="1"/>
    <col min="782" max="782" width="12.625" style="32" customWidth="1"/>
    <col min="783" max="783" width="5.75" style="32" customWidth="1"/>
    <col min="784" max="784" width="6.875" style="32" customWidth="1"/>
    <col min="785" max="785" width="7" style="32" customWidth="1"/>
    <col min="786" max="786" width="5.75" style="32" customWidth="1"/>
    <col min="787" max="787" width="6.875" style="32" customWidth="1"/>
    <col min="788" max="788" width="7" style="32" customWidth="1"/>
    <col min="789" max="789" width="5.75" style="32" customWidth="1"/>
    <col min="790" max="790" width="6.875" style="32" customWidth="1"/>
    <col min="791" max="794" width="7" style="32" customWidth="1"/>
    <col min="795" max="795" width="2.375" style="32" customWidth="1"/>
    <col min="796" max="796" width="7.625" style="32" customWidth="1"/>
    <col min="797" max="797" width="7" style="32" customWidth="1"/>
    <col min="798" max="1024" width="11" style="32"/>
    <col min="1025" max="1025" width="11.875" style="32" customWidth="1"/>
    <col min="1026" max="1026" width="5.625" style="32" customWidth="1"/>
    <col min="1027" max="1027" width="6.625" style="32" customWidth="1"/>
    <col min="1028" max="1028" width="6.5" style="32" customWidth="1"/>
    <col min="1029" max="1029" width="5.5" style="32" customWidth="1"/>
    <col min="1030" max="1030" width="6.25" style="32" customWidth="1"/>
    <col min="1031" max="1031" width="6.75" style="32" customWidth="1"/>
    <col min="1032" max="1032" width="5.75" style="32" customWidth="1"/>
    <col min="1033" max="1033" width="6.875" style="32" customWidth="1"/>
    <col min="1034" max="1034" width="7" style="32" customWidth="1"/>
    <col min="1035" max="1035" width="5.75" style="32" customWidth="1"/>
    <col min="1036" max="1036" width="6.875" style="32" customWidth="1"/>
    <col min="1037" max="1037" width="7" style="32" customWidth="1"/>
    <col min="1038" max="1038" width="12.625" style="32" customWidth="1"/>
    <col min="1039" max="1039" width="5.75" style="32" customWidth="1"/>
    <col min="1040" max="1040" width="6.875" style="32" customWidth="1"/>
    <col min="1041" max="1041" width="7" style="32" customWidth="1"/>
    <col min="1042" max="1042" width="5.75" style="32" customWidth="1"/>
    <col min="1043" max="1043" width="6.875" style="32" customWidth="1"/>
    <col min="1044" max="1044" width="7" style="32" customWidth="1"/>
    <col min="1045" max="1045" width="5.75" style="32" customWidth="1"/>
    <col min="1046" max="1046" width="6.875" style="32" customWidth="1"/>
    <col min="1047" max="1050" width="7" style="32" customWidth="1"/>
    <col min="1051" max="1051" width="2.375" style="32" customWidth="1"/>
    <col min="1052" max="1052" width="7.625" style="32" customWidth="1"/>
    <col min="1053" max="1053" width="7" style="32" customWidth="1"/>
    <col min="1054" max="1280" width="11" style="32"/>
    <col min="1281" max="1281" width="11.875" style="32" customWidth="1"/>
    <col min="1282" max="1282" width="5.625" style="32" customWidth="1"/>
    <col min="1283" max="1283" width="6.625" style="32" customWidth="1"/>
    <col min="1284" max="1284" width="6.5" style="32" customWidth="1"/>
    <col min="1285" max="1285" width="5.5" style="32" customWidth="1"/>
    <col min="1286" max="1286" width="6.25" style="32" customWidth="1"/>
    <col min="1287" max="1287" width="6.75" style="32" customWidth="1"/>
    <col min="1288" max="1288" width="5.75" style="32" customWidth="1"/>
    <col min="1289" max="1289" width="6.875" style="32" customWidth="1"/>
    <col min="1290" max="1290" width="7" style="32" customWidth="1"/>
    <col min="1291" max="1291" width="5.75" style="32" customWidth="1"/>
    <col min="1292" max="1292" width="6.875" style="32" customWidth="1"/>
    <col min="1293" max="1293" width="7" style="32" customWidth="1"/>
    <col min="1294" max="1294" width="12.625" style="32" customWidth="1"/>
    <col min="1295" max="1295" width="5.75" style="32" customWidth="1"/>
    <col min="1296" max="1296" width="6.875" style="32" customWidth="1"/>
    <col min="1297" max="1297" width="7" style="32" customWidth="1"/>
    <col min="1298" max="1298" width="5.75" style="32" customWidth="1"/>
    <col min="1299" max="1299" width="6.875" style="32" customWidth="1"/>
    <col min="1300" max="1300" width="7" style="32" customWidth="1"/>
    <col min="1301" max="1301" width="5.75" style="32" customWidth="1"/>
    <col min="1302" max="1302" width="6.875" style="32" customWidth="1"/>
    <col min="1303" max="1306" width="7" style="32" customWidth="1"/>
    <col min="1307" max="1307" width="2.375" style="32" customWidth="1"/>
    <col min="1308" max="1308" width="7.625" style="32" customWidth="1"/>
    <col min="1309" max="1309" width="7" style="32" customWidth="1"/>
    <col min="1310" max="1536" width="11" style="32"/>
    <col min="1537" max="1537" width="11.875" style="32" customWidth="1"/>
    <col min="1538" max="1538" width="5.625" style="32" customWidth="1"/>
    <col min="1539" max="1539" width="6.625" style="32" customWidth="1"/>
    <col min="1540" max="1540" width="6.5" style="32" customWidth="1"/>
    <col min="1541" max="1541" width="5.5" style="32" customWidth="1"/>
    <col min="1542" max="1542" width="6.25" style="32" customWidth="1"/>
    <col min="1543" max="1543" width="6.75" style="32" customWidth="1"/>
    <col min="1544" max="1544" width="5.75" style="32" customWidth="1"/>
    <col min="1545" max="1545" width="6.875" style="32" customWidth="1"/>
    <col min="1546" max="1546" width="7" style="32" customWidth="1"/>
    <col min="1547" max="1547" width="5.75" style="32" customWidth="1"/>
    <col min="1548" max="1548" width="6.875" style="32" customWidth="1"/>
    <col min="1549" max="1549" width="7" style="32" customWidth="1"/>
    <col min="1550" max="1550" width="12.625" style="32" customWidth="1"/>
    <col min="1551" max="1551" width="5.75" style="32" customWidth="1"/>
    <col min="1552" max="1552" width="6.875" style="32" customWidth="1"/>
    <col min="1553" max="1553" width="7" style="32" customWidth="1"/>
    <col min="1554" max="1554" width="5.75" style="32" customWidth="1"/>
    <col min="1555" max="1555" width="6.875" style="32" customWidth="1"/>
    <col min="1556" max="1556" width="7" style="32" customWidth="1"/>
    <col min="1557" max="1557" width="5.75" style="32" customWidth="1"/>
    <col min="1558" max="1558" width="6.875" style="32" customWidth="1"/>
    <col min="1559" max="1562" width="7" style="32" customWidth="1"/>
    <col min="1563" max="1563" width="2.375" style="32" customWidth="1"/>
    <col min="1564" max="1564" width="7.625" style="32" customWidth="1"/>
    <col min="1565" max="1565" width="7" style="32" customWidth="1"/>
    <col min="1566" max="1792" width="11" style="32"/>
    <col min="1793" max="1793" width="11.875" style="32" customWidth="1"/>
    <col min="1794" max="1794" width="5.625" style="32" customWidth="1"/>
    <col min="1795" max="1795" width="6.625" style="32" customWidth="1"/>
    <col min="1796" max="1796" width="6.5" style="32" customWidth="1"/>
    <col min="1797" max="1797" width="5.5" style="32" customWidth="1"/>
    <col min="1798" max="1798" width="6.25" style="32" customWidth="1"/>
    <col min="1799" max="1799" width="6.75" style="32" customWidth="1"/>
    <col min="1800" max="1800" width="5.75" style="32" customWidth="1"/>
    <col min="1801" max="1801" width="6.875" style="32" customWidth="1"/>
    <col min="1802" max="1802" width="7" style="32" customWidth="1"/>
    <col min="1803" max="1803" width="5.75" style="32" customWidth="1"/>
    <col min="1804" max="1804" width="6.875" style="32" customWidth="1"/>
    <col min="1805" max="1805" width="7" style="32" customWidth="1"/>
    <col min="1806" max="1806" width="12.625" style="32" customWidth="1"/>
    <col min="1807" max="1807" width="5.75" style="32" customWidth="1"/>
    <col min="1808" max="1808" width="6.875" style="32" customWidth="1"/>
    <col min="1809" max="1809" width="7" style="32" customWidth="1"/>
    <col min="1810" max="1810" width="5.75" style="32" customWidth="1"/>
    <col min="1811" max="1811" width="6.875" style="32" customWidth="1"/>
    <col min="1812" max="1812" width="7" style="32" customWidth="1"/>
    <col min="1813" max="1813" width="5.75" style="32" customWidth="1"/>
    <col min="1814" max="1814" width="6.875" style="32" customWidth="1"/>
    <col min="1815" max="1818" width="7" style="32" customWidth="1"/>
    <col min="1819" max="1819" width="2.375" style="32" customWidth="1"/>
    <col min="1820" max="1820" width="7.625" style="32" customWidth="1"/>
    <col min="1821" max="1821" width="7" style="32" customWidth="1"/>
    <col min="1822" max="2048" width="11" style="32"/>
    <col min="2049" max="2049" width="11.875" style="32" customWidth="1"/>
    <col min="2050" max="2050" width="5.625" style="32" customWidth="1"/>
    <col min="2051" max="2051" width="6.625" style="32" customWidth="1"/>
    <col min="2052" max="2052" width="6.5" style="32" customWidth="1"/>
    <col min="2053" max="2053" width="5.5" style="32" customWidth="1"/>
    <col min="2054" max="2054" width="6.25" style="32" customWidth="1"/>
    <col min="2055" max="2055" width="6.75" style="32" customWidth="1"/>
    <col min="2056" max="2056" width="5.75" style="32" customWidth="1"/>
    <col min="2057" max="2057" width="6.875" style="32" customWidth="1"/>
    <col min="2058" max="2058" width="7" style="32" customWidth="1"/>
    <col min="2059" max="2059" width="5.75" style="32" customWidth="1"/>
    <col min="2060" max="2060" width="6.875" style="32" customWidth="1"/>
    <col min="2061" max="2061" width="7" style="32" customWidth="1"/>
    <col min="2062" max="2062" width="12.625" style="32" customWidth="1"/>
    <col min="2063" max="2063" width="5.75" style="32" customWidth="1"/>
    <col min="2064" max="2064" width="6.875" style="32" customWidth="1"/>
    <col min="2065" max="2065" width="7" style="32" customWidth="1"/>
    <col min="2066" max="2066" width="5.75" style="32" customWidth="1"/>
    <col min="2067" max="2067" width="6.875" style="32" customWidth="1"/>
    <col min="2068" max="2068" width="7" style="32" customWidth="1"/>
    <col min="2069" max="2069" width="5.75" style="32" customWidth="1"/>
    <col min="2070" max="2070" width="6.875" style="32" customWidth="1"/>
    <col min="2071" max="2074" width="7" style="32" customWidth="1"/>
    <col min="2075" max="2075" width="2.375" style="32" customWidth="1"/>
    <col min="2076" max="2076" width="7.625" style="32" customWidth="1"/>
    <col min="2077" max="2077" width="7" style="32" customWidth="1"/>
    <col min="2078" max="2304" width="11" style="32"/>
    <col min="2305" max="2305" width="11.875" style="32" customWidth="1"/>
    <col min="2306" max="2306" width="5.625" style="32" customWidth="1"/>
    <col min="2307" max="2307" width="6.625" style="32" customWidth="1"/>
    <col min="2308" max="2308" width="6.5" style="32" customWidth="1"/>
    <col min="2309" max="2309" width="5.5" style="32" customWidth="1"/>
    <col min="2310" max="2310" width="6.25" style="32" customWidth="1"/>
    <col min="2311" max="2311" width="6.75" style="32" customWidth="1"/>
    <col min="2312" max="2312" width="5.75" style="32" customWidth="1"/>
    <col min="2313" max="2313" width="6.875" style="32" customWidth="1"/>
    <col min="2314" max="2314" width="7" style="32" customWidth="1"/>
    <col min="2315" max="2315" width="5.75" style="32" customWidth="1"/>
    <col min="2316" max="2316" width="6.875" style="32" customWidth="1"/>
    <col min="2317" max="2317" width="7" style="32" customWidth="1"/>
    <col min="2318" max="2318" width="12.625" style="32" customWidth="1"/>
    <col min="2319" max="2319" width="5.75" style="32" customWidth="1"/>
    <col min="2320" max="2320" width="6.875" style="32" customWidth="1"/>
    <col min="2321" max="2321" width="7" style="32" customWidth="1"/>
    <col min="2322" max="2322" width="5.75" style="32" customWidth="1"/>
    <col min="2323" max="2323" width="6.875" style="32" customWidth="1"/>
    <col min="2324" max="2324" width="7" style="32" customWidth="1"/>
    <col min="2325" max="2325" width="5.75" style="32" customWidth="1"/>
    <col min="2326" max="2326" width="6.875" style="32" customWidth="1"/>
    <col min="2327" max="2330" width="7" style="32" customWidth="1"/>
    <col min="2331" max="2331" width="2.375" style="32" customWidth="1"/>
    <col min="2332" max="2332" width="7.625" style="32" customWidth="1"/>
    <col min="2333" max="2333" width="7" style="32" customWidth="1"/>
    <col min="2334" max="2560" width="11" style="32"/>
    <col min="2561" max="2561" width="11.875" style="32" customWidth="1"/>
    <col min="2562" max="2562" width="5.625" style="32" customWidth="1"/>
    <col min="2563" max="2563" width="6.625" style="32" customWidth="1"/>
    <col min="2564" max="2564" width="6.5" style="32" customWidth="1"/>
    <col min="2565" max="2565" width="5.5" style="32" customWidth="1"/>
    <col min="2566" max="2566" width="6.25" style="32" customWidth="1"/>
    <col min="2567" max="2567" width="6.75" style="32" customWidth="1"/>
    <col min="2568" max="2568" width="5.75" style="32" customWidth="1"/>
    <col min="2569" max="2569" width="6.875" style="32" customWidth="1"/>
    <col min="2570" max="2570" width="7" style="32" customWidth="1"/>
    <col min="2571" max="2571" width="5.75" style="32" customWidth="1"/>
    <col min="2572" max="2572" width="6.875" style="32" customWidth="1"/>
    <col min="2573" max="2573" width="7" style="32" customWidth="1"/>
    <col min="2574" max="2574" width="12.625" style="32" customWidth="1"/>
    <col min="2575" max="2575" width="5.75" style="32" customWidth="1"/>
    <col min="2576" max="2576" width="6.875" style="32" customWidth="1"/>
    <col min="2577" max="2577" width="7" style="32" customWidth="1"/>
    <col min="2578" max="2578" width="5.75" style="32" customWidth="1"/>
    <col min="2579" max="2579" width="6.875" style="32" customWidth="1"/>
    <col min="2580" max="2580" width="7" style="32" customWidth="1"/>
    <col min="2581" max="2581" width="5.75" style="32" customWidth="1"/>
    <col min="2582" max="2582" width="6.875" style="32" customWidth="1"/>
    <col min="2583" max="2586" width="7" style="32" customWidth="1"/>
    <col min="2587" max="2587" width="2.375" style="32" customWidth="1"/>
    <col min="2588" max="2588" width="7.625" style="32" customWidth="1"/>
    <col min="2589" max="2589" width="7" style="32" customWidth="1"/>
    <col min="2590" max="2816" width="11" style="32"/>
    <col min="2817" max="2817" width="11.875" style="32" customWidth="1"/>
    <col min="2818" max="2818" width="5.625" style="32" customWidth="1"/>
    <col min="2819" max="2819" width="6.625" style="32" customWidth="1"/>
    <col min="2820" max="2820" width="6.5" style="32" customWidth="1"/>
    <col min="2821" max="2821" width="5.5" style="32" customWidth="1"/>
    <col min="2822" max="2822" width="6.25" style="32" customWidth="1"/>
    <col min="2823" max="2823" width="6.75" style="32" customWidth="1"/>
    <col min="2824" max="2824" width="5.75" style="32" customWidth="1"/>
    <col min="2825" max="2825" width="6.875" style="32" customWidth="1"/>
    <col min="2826" max="2826" width="7" style="32" customWidth="1"/>
    <col min="2827" max="2827" width="5.75" style="32" customWidth="1"/>
    <col min="2828" max="2828" width="6.875" style="32" customWidth="1"/>
    <col min="2829" max="2829" width="7" style="32" customWidth="1"/>
    <col min="2830" max="2830" width="12.625" style="32" customWidth="1"/>
    <col min="2831" max="2831" width="5.75" style="32" customWidth="1"/>
    <col min="2832" max="2832" width="6.875" style="32" customWidth="1"/>
    <col min="2833" max="2833" width="7" style="32" customWidth="1"/>
    <col min="2834" max="2834" width="5.75" style="32" customWidth="1"/>
    <col min="2835" max="2835" width="6.875" style="32" customWidth="1"/>
    <col min="2836" max="2836" width="7" style="32" customWidth="1"/>
    <col min="2837" max="2837" width="5.75" style="32" customWidth="1"/>
    <col min="2838" max="2838" width="6.875" style="32" customWidth="1"/>
    <col min="2839" max="2842" width="7" style="32" customWidth="1"/>
    <col min="2843" max="2843" width="2.375" style="32" customWidth="1"/>
    <col min="2844" max="2844" width="7.625" style="32" customWidth="1"/>
    <col min="2845" max="2845" width="7" style="32" customWidth="1"/>
    <col min="2846" max="3072" width="11" style="32"/>
    <col min="3073" max="3073" width="11.875" style="32" customWidth="1"/>
    <col min="3074" max="3074" width="5.625" style="32" customWidth="1"/>
    <col min="3075" max="3075" width="6.625" style="32" customWidth="1"/>
    <col min="3076" max="3076" width="6.5" style="32" customWidth="1"/>
    <col min="3077" max="3077" width="5.5" style="32" customWidth="1"/>
    <col min="3078" max="3078" width="6.25" style="32" customWidth="1"/>
    <col min="3079" max="3079" width="6.75" style="32" customWidth="1"/>
    <col min="3080" max="3080" width="5.75" style="32" customWidth="1"/>
    <col min="3081" max="3081" width="6.875" style="32" customWidth="1"/>
    <col min="3082" max="3082" width="7" style="32" customWidth="1"/>
    <col min="3083" max="3083" width="5.75" style="32" customWidth="1"/>
    <col min="3084" max="3084" width="6.875" style="32" customWidth="1"/>
    <col min="3085" max="3085" width="7" style="32" customWidth="1"/>
    <col min="3086" max="3086" width="12.625" style="32" customWidth="1"/>
    <col min="3087" max="3087" width="5.75" style="32" customWidth="1"/>
    <col min="3088" max="3088" width="6.875" style="32" customWidth="1"/>
    <col min="3089" max="3089" width="7" style="32" customWidth="1"/>
    <col min="3090" max="3090" width="5.75" style="32" customWidth="1"/>
    <col min="3091" max="3091" width="6.875" style="32" customWidth="1"/>
    <col min="3092" max="3092" width="7" style="32" customWidth="1"/>
    <col min="3093" max="3093" width="5.75" style="32" customWidth="1"/>
    <col min="3094" max="3094" width="6.875" style="32" customWidth="1"/>
    <col min="3095" max="3098" width="7" style="32" customWidth="1"/>
    <col min="3099" max="3099" width="2.375" style="32" customWidth="1"/>
    <col min="3100" max="3100" width="7.625" style="32" customWidth="1"/>
    <col min="3101" max="3101" width="7" style="32" customWidth="1"/>
    <col min="3102" max="3328" width="11" style="32"/>
    <col min="3329" max="3329" width="11.875" style="32" customWidth="1"/>
    <col min="3330" max="3330" width="5.625" style="32" customWidth="1"/>
    <col min="3331" max="3331" width="6.625" style="32" customWidth="1"/>
    <col min="3332" max="3332" width="6.5" style="32" customWidth="1"/>
    <col min="3333" max="3333" width="5.5" style="32" customWidth="1"/>
    <col min="3334" max="3334" width="6.25" style="32" customWidth="1"/>
    <col min="3335" max="3335" width="6.75" style="32" customWidth="1"/>
    <col min="3336" max="3336" width="5.75" style="32" customWidth="1"/>
    <col min="3337" max="3337" width="6.875" style="32" customWidth="1"/>
    <col min="3338" max="3338" width="7" style="32" customWidth="1"/>
    <col min="3339" max="3339" width="5.75" style="32" customWidth="1"/>
    <col min="3340" max="3340" width="6.875" style="32" customWidth="1"/>
    <col min="3341" max="3341" width="7" style="32" customWidth="1"/>
    <col min="3342" max="3342" width="12.625" style="32" customWidth="1"/>
    <col min="3343" max="3343" width="5.75" style="32" customWidth="1"/>
    <col min="3344" max="3344" width="6.875" style="32" customWidth="1"/>
    <col min="3345" max="3345" width="7" style="32" customWidth="1"/>
    <col min="3346" max="3346" width="5.75" style="32" customWidth="1"/>
    <col min="3347" max="3347" width="6.875" style="32" customWidth="1"/>
    <col min="3348" max="3348" width="7" style="32" customWidth="1"/>
    <col min="3349" max="3349" width="5.75" style="32" customWidth="1"/>
    <col min="3350" max="3350" width="6.875" style="32" customWidth="1"/>
    <col min="3351" max="3354" width="7" style="32" customWidth="1"/>
    <col min="3355" max="3355" width="2.375" style="32" customWidth="1"/>
    <col min="3356" max="3356" width="7.625" style="32" customWidth="1"/>
    <col min="3357" max="3357" width="7" style="32" customWidth="1"/>
    <col min="3358" max="3584" width="11" style="32"/>
    <col min="3585" max="3585" width="11.875" style="32" customWidth="1"/>
    <col min="3586" max="3586" width="5.625" style="32" customWidth="1"/>
    <col min="3587" max="3587" width="6.625" style="32" customWidth="1"/>
    <col min="3588" max="3588" width="6.5" style="32" customWidth="1"/>
    <col min="3589" max="3589" width="5.5" style="32" customWidth="1"/>
    <col min="3590" max="3590" width="6.25" style="32" customWidth="1"/>
    <col min="3591" max="3591" width="6.75" style="32" customWidth="1"/>
    <col min="3592" max="3592" width="5.75" style="32" customWidth="1"/>
    <col min="3593" max="3593" width="6.875" style="32" customWidth="1"/>
    <col min="3594" max="3594" width="7" style="32" customWidth="1"/>
    <col min="3595" max="3595" width="5.75" style="32" customWidth="1"/>
    <col min="3596" max="3596" width="6.875" style="32" customWidth="1"/>
    <col min="3597" max="3597" width="7" style="32" customWidth="1"/>
    <col min="3598" max="3598" width="12.625" style="32" customWidth="1"/>
    <col min="3599" max="3599" width="5.75" style="32" customWidth="1"/>
    <col min="3600" max="3600" width="6.875" style="32" customWidth="1"/>
    <col min="3601" max="3601" width="7" style="32" customWidth="1"/>
    <col min="3602" max="3602" width="5.75" style="32" customWidth="1"/>
    <col min="3603" max="3603" width="6.875" style="32" customWidth="1"/>
    <col min="3604" max="3604" width="7" style="32" customWidth="1"/>
    <col min="3605" max="3605" width="5.75" style="32" customWidth="1"/>
    <col min="3606" max="3606" width="6.875" style="32" customWidth="1"/>
    <col min="3607" max="3610" width="7" style="32" customWidth="1"/>
    <col min="3611" max="3611" width="2.375" style="32" customWidth="1"/>
    <col min="3612" max="3612" width="7.625" style="32" customWidth="1"/>
    <col min="3613" max="3613" width="7" style="32" customWidth="1"/>
    <col min="3614" max="3840" width="11" style="32"/>
    <col min="3841" max="3841" width="11.875" style="32" customWidth="1"/>
    <col min="3842" max="3842" width="5.625" style="32" customWidth="1"/>
    <col min="3843" max="3843" width="6.625" style="32" customWidth="1"/>
    <col min="3844" max="3844" width="6.5" style="32" customWidth="1"/>
    <col min="3845" max="3845" width="5.5" style="32" customWidth="1"/>
    <col min="3846" max="3846" width="6.25" style="32" customWidth="1"/>
    <col min="3847" max="3847" width="6.75" style="32" customWidth="1"/>
    <col min="3848" max="3848" width="5.75" style="32" customWidth="1"/>
    <col min="3849" max="3849" width="6.875" style="32" customWidth="1"/>
    <col min="3850" max="3850" width="7" style="32" customWidth="1"/>
    <col min="3851" max="3851" width="5.75" style="32" customWidth="1"/>
    <col min="3852" max="3852" width="6.875" style="32" customWidth="1"/>
    <col min="3853" max="3853" width="7" style="32" customWidth="1"/>
    <col min="3854" max="3854" width="12.625" style="32" customWidth="1"/>
    <col min="3855" max="3855" width="5.75" style="32" customWidth="1"/>
    <col min="3856" max="3856" width="6.875" style="32" customWidth="1"/>
    <col min="3857" max="3857" width="7" style="32" customWidth="1"/>
    <col min="3858" max="3858" width="5.75" style="32" customWidth="1"/>
    <col min="3859" max="3859" width="6.875" style="32" customWidth="1"/>
    <col min="3860" max="3860" width="7" style="32" customWidth="1"/>
    <col min="3861" max="3861" width="5.75" style="32" customWidth="1"/>
    <col min="3862" max="3862" width="6.875" style="32" customWidth="1"/>
    <col min="3863" max="3866" width="7" style="32" customWidth="1"/>
    <col min="3867" max="3867" width="2.375" style="32" customWidth="1"/>
    <col min="3868" max="3868" width="7.625" style="32" customWidth="1"/>
    <col min="3869" max="3869" width="7" style="32" customWidth="1"/>
    <col min="3870" max="4096" width="11" style="32"/>
    <col min="4097" max="4097" width="11.875" style="32" customWidth="1"/>
    <col min="4098" max="4098" width="5.625" style="32" customWidth="1"/>
    <col min="4099" max="4099" width="6.625" style="32" customWidth="1"/>
    <col min="4100" max="4100" width="6.5" style="32" customWidth="1"/>
    <col min="4101" max="4101" width="5.5" style="32" customWidth="1"/>
    <col min="4102" max="4102" width="6.25" style="32" customWidth="1"/>
    <col min="4103" max="4103" width="6.75" style="32" customWidth="1"/>
    <col min="4104" max="4104" width="5.75" style="32" customWidth="1"/>
    <col min="4105" max="4105" width="6.875" style="32" customWidth="1"/>
    <col min="4106" max="4106" width="7" style="32" customWidth="1"/>
    <col min="4107" max="4107" width="5.75" style="32" customWidth="1"/>
    <col min="4108" max="4108" width="6.875" style="32" customWidth="1"/>
    <col min="4109" max="4109" width="7" style="32" customWidth="1"/>
    <col min="4110" max="4110" width="12.625" style="32" customWidth="1"/>
    <col min="4111" max="4111" width="5.75" style="32" customWidth="1"/>
    <col min="4112" max="4112" width="6.875" style="32" customWidth="1"/>
    <col min="4113" max="4113" width="7" style="32" customWidth="1"/>
    <col min="4114" max="4114" width="5.75" style="32" customWidth="1"/>
    <col min="4115" max="4115" width="6.875" style="32" customWidth="1"/>
    <col min="4116" max="4116" width="7" style="32" customWidth="1"/>
    <col min="4117" max="4117" width="5.75" style="32" customWidth="1"/>
    <col min="4118" max="4118" width="6.875" style="32" customWidth="1"/>
    <col min="4119" max="4122" width="7" style="32" customWidth="1"/>
    <col min="4123" max="4123" width="2.375" style="32" customWidth="1"/>
    <col min="4124" max="4124" width="7.625" style="32" customWidth="1"/>
    <col min="4125" max="4125" width="7" style="32" customWidth="1"/>
    <col min="4126" max="4352" width="11" style="32"/>
    <col min="4353" max="4353" width="11.875" style="32" customWidth="1"/>
    <col min="4354" max="4354" width="5.625" style="32" customWidth="1"/>
    <col min="4355" max="4355" width="6.625" style="32" customWidth="1"/>
    <col min="4356" max="4356" width="6.5" style="32" customWidth="1"/>
    <col min="4357" max="4357" width="5.5" style="32" customWidth="1"/>
    <col min="4358" max="4358" width="6.25" style="32" customWidth="1"/>
    <col min="4359" max="4359" width="6.75" style="32" customWidth="1"/>
    <col min="4360" max="4360" width="5.75" style="32" customWidth="1"/>
    <col min="4361" max="4361" width="6.875" style="32" customWidth="1"/>
    <col min="4362" max="4362" width="7" style="32" customWidth="1"/>
    <col min="4363" max="4363" width="5.75" style="32" customWidth="1"/>
    <col min="4364" max="4364" width="6.875" style="32" customWidth="1"/>
    <col min="4365" max="4365" width="7" style="32" customWidth="1"/>
    <col min="4366" max="4366" width="12.625" style="32" customWidth="1"/>
    <col min="4367" max="4367" width="5.75" style="32" customWidth="1"/>
    <col min="4368" max="4368" width="6.875" style="32" customWidth="1"/>
    <col min="4369" max="4369" width="7" style="32" customWidth="1"/>
    <col min="4370" max="4370" width="5.75" style="32" customWidth="1"/>
    <col min="4371" max="4371" width="6.875" style="32" customWidth="1"/>
    <col min="4372" max="4372" width="7" style="32" customWidth="1"/>
    <col min="4373" max="4373" width="5.75" style="32" customWidth="1"/>
    <col min="4374" max="4374" width="6.875" style="32" customWidth="1"/>
    <col min="4375" max="4378" width="7" style="32" customWidth="1"/>
    <col min="4379" max="4379" width="2.375" style="32" customWidth="1"/>
    <col min="4380" max="4380" width="7.625" style="32" customWidth="1"/>
    <col min="4381" max="4381" width="7" style="32" customWidth="1"/>
    <col min="4382" max="4608" width="11" style="32"/>
    <col min="4609" max="4609" width="11.875" style="32" customWidth="1"/>
    <col min="4610" max="4610" width="5.625" style="32" customWidth="1"/>
    <col min="4611" max="4611" width="6.625" style="32" customWidth="1"/>
    <col min="4612" max="4612" width="6.5" style="32" customWidth="1"/>
    <col min="4613" max="4613" width="5.5" style="32" customWidth="1"/>
    <col min="4614" max="4614" width="6.25" style="32" customWidth="1"/>
    <col min="4615" max="4615" width="6.75" style="32" customWidth="1"/>
    <col min="4616" max="4616" width="5.75" style="32" customWidth="1"/>
    <col min="4617" max="4617" width="6.875" style="32" customWidth="1"/>
    <col min="4618" max="4618" width="7" style="32" customWidth="1"/>
    <col min="4619" max="4619" width="5.75" style="32" customWidth="1"/>
    <col min="4620" max="4620" width="6.875" style="32" customWidth="1"/>
    <col min="4621" max="4621" width="7" style="32" customWidth="1"/>
    <col min="4622" max="4622" width="12.625" style="32" customWidth="1"/>
    <col min="4623" max="4623" width="5.75" style="32" customWidth="1"/>
    <col min="4624" max="4624" width="6.875" style="32" customWidth="1"/>
    <col min="4625" max="4625" width="7" style="32" customWidth="1"/>
    <col min="4626" max="4626" width="5.75" style="32" customWidth="1"/>
    <col min="4627" max="4627" width="6.875" style="32" customWidth="1"/>
    <col min="4628" max="4628" width="7" style="32" customWidth="1"/>
    <col min="4629" max="4629" width="5.75" style="32" customWidth="1"/>
    <col min="4630" max="4630" width="6.875" style="32" customWidth="1"/>
    <col min="4631" max="4634" width="7" style="32" customWidth="1"/>
    <col min="4635" max="4635" width="2.375" style="32" customWidth="1"/>
    <col min="4636" max="4636" width="7.625" style="32" customWidth="1"/>
    <col min="4637" max="4637" width="7" style="32" customWidth="1"/>
    <col min="4638" max="4864" width="11" style="32"/>
    <col min="4865" max="4865" width="11.875" style="32" customWidth="1"/>
    <col min="4866" max="4866" width="5.625" style="32" customWidth="1"/>
    <col min="4867" max="4867" width="6.625" style="32" customWidth="1"/>
    <col min="4868" max="4868" width="6.5" style="32" customWidth="1"/>
    <col min="4869" max="4869" width="5.5" style="32" customWidth="1"/>
    <col min="4870" max="4870" width="6.25" style="32" customWidth="1"/>
    <col min="4871" max="4871" width="6.75" style="32" customWidth="1"/>
    <col min="4872" max="4872" width="5.75" style="32" customWidth="1"/>
    <col min="4873" max="4873" width="6.875" style="32" customWidth="1"/>
    <col min="4874" max="4874" width="7" style="32" customWidth="1"/>
    <col min="4875" max="4875" width="5.75" style="32" customWidth="1"/>
    <col min="4876" max="4876" width="6.875" style="32" customWidth="1"/>
    <col min="4877" max="4877" width="7" style="32" customWidth="1"/>
    <col min="4878" max="4878" width="12.625" style="32" customWidth="1"/>
    <col min="4879" max="4879" width="5.75" style="32" customWidth="1"/>
    <col min="4880" max="4880" width="6.875" style="32" customWidth="1"/>
    <col min="4881" max="4881" width="7" style="32" customWidth="1"/>
    <col min="4882" max="4882" width="5.75" style="32" customWidth="1"/>
    <col min="4883" max="4883" width="6.875" style="32" customWidth="1"/>
    <col min="4884" max="4884" width="7" style="32" customWidth="1"/>
    <col min="4885" max="4885" width="5.75" style="32" customWidth="1"/>
    <col min="4886" max="4886" width="6.875" style="32" customWidth="1"/>
    <col min="4887" max="4890" width="7" style="32" customWidth="1"/>
    <col min="4891" max="4891" width="2.375" style="32" customWidth="1"/>
    <col min="4892" max="4892" width="7.625" style="32" customWidth="1"/>
    <col min="4893" max="4893" width="7" style="32" customWidth="1"/>
    <col min="4894" max="5120" width="11" style="32"/>
    <col min="5121" max="5121" width="11.875" style="32" customWidth="1"/>
    <col min="5122" max="5122" width="5.625" style="32" customWidth="1"/>
    <col min="5123" max="5123" width="6.625" style="32" customWidth="1"/>
    <col min="5124" max="5124" width="6.5" style="32" customWidth="1"/>
    <col min="5125" max="5125" width="5.5" style="32" customWidth="1"/>
    <col min="5126" max="5126" width="6.25" style="32" customWidth="1"/>
    <col min="5127" max="5127" width="6.75" style="32" customWidth="1"/>
    <col min="5128" max="5128" width="5.75" style="32" customWidth="1"/>
    <col min="5129" max="5129" width="6.875" style="32" customWidth="1"/>
    <col min="5130" max="5130" width="7" style="32" customWidth="1"/>
    <col min="5131" max="5131" width="5.75" style="32" customWidth="1"/>
    <col min="5132" max="5132" width="6.875" style="32" customWidth="1"/>
    <col min="5133" max="5133" width="7" style="32" customWidth="1"/>
    <col min="5134" max="5134" width="12.625" style="32" customWidth="1"/>
    <col min="5135" max="5135" width="5.75" style="32" customWidth="1"/>
    <col min="5136" max="5136" width="6.875" style="32" customWidth="1"/>
    <col min="5137" max="5137" width="7" style="32" customWidth="1"/>
    <col min="5138" max="5138" width="5.75" style="32" customWidth="1"/>
    <col min="5139" max="5139" width="6.875" style="32" customWidth="1"/>
    <col min="5140" max="5140" width="7" style="32" customWidth="1"/>
    <col min="5141" max="5141" width="5.75" style="32" customWidth="1"/>
    <col min="5142" max="5142" width="6.875" style="32" customWidth="1"/>
    <col min="5143" max="5146" width="7" style="32" customWidth="1"/>
    <col min="5147" max="5147" width="2.375" style="32" customWidth="1"/>
    <col min="5148" max="5148" width="7.625" style="32" customWidth="1"/>
    <col min="5149" max="5149" width="7" style="32" customWidth="1"/>
    <col min="5150" max="5376" width="11" style="32"/>
    <col min="5377" max="5377" width="11.875" style="32" customWidth="1"/>
    <col min="5378" max="5378" width="5.625" style="32" customWidth="1"/>
    <col min="5379" max="5379" width="6.625" style="32" customWidth="1"/>
    <col min="5380" max="5380" width="6.5" style="32" customWidth="1"/>
    <col min="5381" max="5381" width="5.5" style="32" customWidth="1"/>
    <col min="5382" max="5382" width="6.25" style="32" customWidth="1"/>
    <col min="5383" max="5383" width="6.75" style="32" customWidth="1"/>
    <col min="5384" max="5384" width="5.75" style="32" customWidth="1"/>
    <col min="5385" max="5385" width="6.875" style="32" customWidth="1"/>
    <col min="5386" max="5386" width="7" style="32" customWidth="1"/>
    <col min="5387" max="5387" width="5.75" style="32" customWidth="1"/>
    <col min="5388" max="5388" width="6.875" style="32" customWidth="1"/>
    <col min="5389" max="5389" width="7" style="32" customWidth="1"/>
    <col min="5390" max="5390" width="12.625" style="32" customWidth="1"/>
    <col min="5391" max="5391" width="5.75" style="32" customWidth="1"/>
    <col min="5392" max="5392" width="6.875" style="32" customWidth="1"/>
    <col min="5393" max="5393" width="7" style="32" customWidth="1"/>
    <col min="5394" max="5394" width="5.75" style="32" customWidth="1"/>
    <col min="5395" max="5395" width="6.875" style="32" customWidth="1"/>
    <col min="5396" max="5396" width="7" style="32" customWidth="1"/>
    <col min="5397" max="5397" width="5.75" style="32" customWidth="1"/>
    <col min="5398" max="5398" width="6.875" style="32" customWidth="1"/>
    <col min="5399" max="5402" width="7" style="32" customWidth="1"/>
    <col min="5403" max="5403" width="2.375" style="32" customWidth="1"/>
    <col min="5404" max="5404" width="7.625" style="32" customWidth="1"/>
    <col min="5405" max="5405" width="7" style="32" customWidth="1"/>
    <col min="5406" max="5632" width="11" style="32"/>
    <col min="5633" max="5633" width="11.875" style="32" customWidth="1"/>
    <col min="5634" max="5634" width="5.625" style="32" customWidth="1"/>
    <col min="5635" max="5635" width="6.625" style="32" customWidth="1"/>
    <col min="5636" max="5636" width="6.5" style="32" customWidth="1"/>
    <col min="5637" max="5637" width="5.5" style="32" customWidth="1"/>
    <col min="5638" max="5638" width="6.25" style="32" customWidth="1"/>
    <col min="5639" max="5639" width="6.75" style="32" customWidth="1"/>
    <col min="5640" max="5640" width="5.75" style="32" customWidth="1"/>
    <col min="5641" max="5641" width="6.875" style="32" customWidth="1"/>
    <col min="5642" max="5642" width="7" style="32" customWidth="1"/>
    <col min="5643" max="5643" width="5.75" style="32" customWidth="1"/>
    <col min="5644" max="5644" width="6.875" style="32" customWidth="1"/>
    <col min="5645" max="5645" width="7" style="32" customWidth="1"/>
    <col min="5646" max="5646" width="12.625" style="32" customWidth="1"/>
    <col min="5647" max="5647" width="5.75" style="32" customWidth="1"/>
    <col min="5648" max="5648" width="6.875" style="32" customWidth="1"/>
    <col min="5649" max="5649" width="7" style="32" customWidth="1"/>
    <col min="5650" max="5650" width="5.75" style="32" customWidth="1"/>
    <col min="5651" max="5651" width="6.875" style="32" customWidth="1"/>
    <col min="5652" max="5652" width="7" style="32" customWidth="1"/>
    <col min="5653" max="5653" width="5.75" style="32" customWidth="1"/>
    <col min="5654" max="5654" width="6.875" style="32" customWidth="1"/>
    <col min="5655" max="5658" width="7" style="32" customWidth="1"/>
    <col min="5659" max="5659" width="2.375" style="32" customWidth="1"/>
    <col min="5660" max="5660" width="7.625" style="32" customWidth="1"/>
    <col min="5661" max="5661" width="7" style="32" customWidth="1"/>
    <col min="5662" max="5888" width="11" style="32"/>
    <col min="5889" max="5889" width="11.875" style="32" customWidth="1"/>
    <col min="5890" max="5890" width="5.625" style="32" customWidth="1"/>
    <col min="5891" max="5891" width="6.625" style="32" customWidth="1"/>
    <col min="5892" max="5892" width="6.5" style="32" customWidth="1"/>
    <col min="5893" max="5893" width="5.5" style="32" customWidth="1"/>
    <col min="5894" max="5894" width="6.25" style="32" customWidth="1"/>
    <col min="5895" max="5895" width="6.75" style="32" customWidth="1"/>
    <col min="5896" max="5896" width="5.75" style="32" customWidth="1"/>
    <col min="5897" max="5897" width="6.875" style="32" customWidth="1"/>
    <col min="5898" max="5898" width="7" style="32" customWidth="1"/>
    <col min="5899" max="5899" width="5.75" style="32" customWidth="1"/>
    <col min="5900" max="5900" width="6.875" style="32" customWidth="1"/>
    <col min="5901" max="5901" width="7" style="32" customWidth="1"/>
    <col min="5902" max="5902" width="12.625" style="32" customWidth="1"/>
    <col min="5903" max="5903" width="5.75" style="32" customWidth="1"/>
    <col min="5904" max="5904" width="6.875" style="32" customWidth="1"/>
    <col min="5905" max="5905" width="7" style="32" customWidth="1"/>
    <col min="5906" max="5906" width="5.75" style="32" customWidth="1"/>
    <col min="5907" max="5907" width="6.875" style="32" customWidth="1"/>
    <col min="5908" max="5908" width="7" style="32" customWidth="1"/>
    <col min="5909" max="5909" width="5.75" style="32" customWidth="1"/>
    <col min="5910" max="5910" width="6.875" style="32" customWidth="1"/>
    <col min="5911" max="5914" width="7" style="32" customWidth="1"/>
    <col min="5915" max="5915" width="2.375" style="32" customWidth="1"/>
    <col min="5916" max="5916" width="7.625" style="32" customWidth="1"/>
    <col min="5917" max="5917" width="7" style="32" customWidth="1"/>
    <col min="5918" max="6144" width="11" style="32"/>
    <col min="6145" max="6145" width="11.875" style="32" customWidth="1"/>
    <col min="6146" max="6146" width="5.625" style="32" customWidth="1"/>
    <col min="6147" max="6147" width="6.625" style="32" customWidth="1"/>
    <col min="6148" max="6148" width="6.5" style="32" customWidth="1"/>
    <col min="6149" max="6149" width="5.5" style="32" customWidth="1"/>
    <col min="6150" max="6150" width="6.25" style="32" customWidth="1"/>
    <col min="6151" max="6151" width="6.75" style="32" customWidth="1"/>
    <col min="6152" max="6152" width="5.75" style="32" customWidth="1"/>
    <col min="6153" max="6153" width="6.875" style="32" customWidth="1"/>
    <col min="6154" max="6154" width="7" style="32" customWidth="1"/>
    <col min="6155" max="6155" width="5.75" style="32" customWidth="1"/>
    <col min="6156" max="6156" width="6.875" style="32" customWidth="1"/>
    <col min="6157" max="6157" width="7" style="32" customWidth="1"/>
    <col min="6158" max="6158" width="12.625" style="32" customWidth="1"/>
    <col min="6159" max="6159" width="5.75" style="32" customWidth="1"/>
    <col min="6160" max="6160" width="6.875" style="32" customWidth="1"/>
    <col min="6161" max="6161" width="7" style="32" customWidth="1"/>
    <col min="6162" max="6162" width="5.75" style="32" customWidth="1"/>
    <col min="6163" max="6163" width="6.875" style="32" customWidth="1"/>
    <col min="6164" max="6164" width="7" style="32" customWidth="1"/>
    <col min="6165" max="6165" width="5.75" style="32" customWidth="1"/>
    <col min="6166" max="6166" width="6.875" style="32" customWidth="1"/>
    <col min="6167" max="6170" width="7" style="32" customWidth="1"/>
    <col min="6171" max="6171" width="2.375" style="32" customWidth="1"/>
    <col min="6172" max="6172" width="7.625" style="32" customWidth="1"/>
    <col min="6173" max="6173" width="7" style="32" customWidth="1"/>
    <col min="6174" max="6400" width="11" style="32"/>
    <col min="6401" max="6401" width="11.875" style="32" customWidth="1"/>
    <col min="6402" max="6402" width="5.625" style="32" customWidth="1"/>
    <col min="6403" max="6403" width="6.625" style="32" customWidth="1"/>
    <col min="6404" max="6404" width="6.5" style="32" customWidth="1"/>
    <col min="6405" max="6405" width="5.5" style="32" customWidth="1"/>
    <col min="6406" max="6406" width="6.25" style="32" customWidth="1"/>
    <col min="6407" max="6407" width="6.75" style="32" customWidth="1"/>
    <col min="6408" max="6408" width="5.75" style="32" customWidth="1"/>
    <col min="6409" max="6409" width="6.875" style="32" customWidth="1"/>
    <col min="6410" max="6410" width="7" style="32" customWidth="1"/>
    <col min="6411" max="6411" width="5.75" style="32" customWidth="1"/>
    <col min="6412" max="6412" width="6.875" style="32" customWidth="1"/>
    <col min="6413" max="6413" width="7" style="32" customWidth="1"/>
    <col min="6414" max="6414" width="12.625" style="32" customWidth="1"/>
    <col min="6415" max="6415" width="5.75" style="32" customWidth="1"/>
    <col min="6416" max="6416" width="6.875" style="32" customWidth="1"/>
    <col min="6417" max="6417" width="7" style="32" customWidth="1"/>
    <col min="6418" max="6418" width="5.75" style="32" customWidth="1"/>
    <col min="6419" max="6419" width="6.875" style="32" customWidth="1"/>
    <col min="6420" max="6420" width="7" style="32" customWidth="1"/>
    <col min="6421" max="6421" width="5.75" style="32" customWidth="1"/>
    <col min="6422" max="6422" width="6.875" style="32" customWidth="1"/>
    <col min="6423" max="6426" width="7" style="32" customWidth="1"/>
    <col min="6427" max="6427" width="2.375" style="32" customWidth="1"/>
    <col min="6428" max="6428" width="7.625" style="32" customWidth="1"/>
    <col min="6429" max="6429" width="7" style="32" customWidth="1"/>
    <col min="6430" max="6656" width="11" style="32"/>
    <col min="6657" max="6657" width="11.875" style="32" customWidth="1"/>
    <col min="6658" max="6658" width="5.625" style="32" customWidth="1"/>
    <col min="6659" max="6659" width="6.625" style="32" customWidth="1"/>
    <col min="6660" max="6660" width="6.5" style="32" customWidth="1"/>
    <col min="6661" max="6661" width="5.5" style="32" customWidth="1"/>
    <col min="6662" max="6662" width="6.25" style="32" customWidth="1"/>
    <col min="6663" max="6663" width="6.75" style="32" customWidth="1"/>
    <col min="6664" max="6664" width="5.75" style="32" customWidth="1"/>
    <col min="6665" max="6665" width="6.875" style="32" customWidth="1"/>
    <col min="6666" max="6666" width="7" style="32" customWidth="1"/>
    <col min="6667" max="6667" width="5.75" style="32" customWidth="1"/>
    <col min="6668" max="6668" width="6.875" style="32" customWidth="1"/>
    <col min="6669" max="6669" width="7" style="32" customWidth="1"/>
    <col min="6670" max="6670" width="12.625" style="32" customWidth="1"/>
    <col min="6671" max="6671" width="5.75" style="32" customWidth="1"/>
    <col min="6672" max="6672" width="6.875" style="32" customWidth="1"/>
    <col min="6673" max="6673" width="7" style="32" customWidth="1"/>
    <col min="6674" max="6674" width="5.75" style="32" customWidth="1"/>
    <col min="6675" max="6675" width="6.875" style="32" customWidth="1"/>
    <col min="6676" max="6676" width="7" style="32" customWidth="1"/>
    <col min="6677" max="6677" width="5.75" style="32" customWidth="1"/>
    <col min="6678" max="6678" width="6.875" style="32" customWidth="1"/>
    <col min="6679" max="6682" width="7" style="32" customWidth="1"/>
    <col min="6683" max="6683" width="2.375" style="32" customWidth="1"/>
    <col min="6684" max="6684" width="7.625" style="32" customWidth="1"/>
    <col min="6685" max="6685" width="7" style="32" customWidth="1"/>
    <col min="6686" max="6912" width="11" style="32"/>
    <col min="6913" max="6913" width="11.875" style="32" customWidth="1"/>
    <col min="6914" max="6914" width="5.625" style="32" customWidth="1"/>
    <col min="6915" max="6915" width="6.625" style="32" customWidth="1"/>
    <col min="6916" max="6916" width="6.5" style="32" customWidth="1"/>
    <col min="6917" max="6917" width="5.5" style="32" customWidth="1"/>
    <col min="6918" max="6918" width="6.25" style="32" customWidth="1"/>
    <col min="6919" max="6919" width="6.75" style="32" customWidth="1"/>
    <col min="6920" max="6920" width="5.75" style="32" customWidth="1"/>
    <col min="6921" max="6921" width="6.875" style="32" customWidth="1"/>
    <col min="6922" max="6922" width="7" style="32" customWidth="1"/>
    <col min="6923" max="6923" width="5.75" style="32" customWidth="1"/>
    <col min="6924" max="6924" width="6.875" style="32" customWidth="1"/>
    <col min="6925" max="6925" width="7" style="32" customWidth="1"/>
    <col min="6926" max="6926" width="12.625" style="32" customWidth="1"/>
    <col min="6927" max="6927" width="5.75" style="32" customWidth="1"/>
    <col min="6928" max="6928" width="6.875" style="32" customWidth="1"/>
    <col min="6929" max="6929" width="7" style="32" customWidth="1"/>
    <col min="6930" max="6930" width="5.75" style="32" customWidth="1"/>
    <col min="6931" max="6931" width="6.875" style="32" customWidth="1"/>
    <col min="6932" max="6932" width="7" style="32" customWidth="1"/>
    <col min="6933" max="6933" width="5.75" style="32" customWidth="1"/>
    <col min="6934" max="6934" width="6.875" style="32" customWidth="1"/>
    <col min="6935" max="6938" width="7" style="32" customWidth="1"/>
    <col min="6939" max="6939" width="2.375" style="32" customWidth="1"/>
    <col min="6940" max="6940" width="7.625" style="32" customWidth="1"/>
    <col min="6941" max="6941" width="7" style="32" customWidth="1"/>
    <col min="6942" max="7168" width="11" style="32"/>
    <col min="7169" max="7169" width="11.875" style="32" customWidth="1"/>
    <col min="7170" max="7170" width="5.625" style="32" customWidth="1"/>
    <col min="7171" max="7171" width="6.625" style="32" customWidth="1"/>
    <col min="7172" max="7172" width="6.5" style="32" customWidth="1"/>
    <col min="7173" max="7173" width="5.5" style="32" customWidth="1"/>
    <col min="7174" max="7174" width="6.25" style="32" customWidth="1"/>
    <col min="7175" max="7175" width="6.75" style="32" customWidth="1"/>
    <col min="7176" max="7176" width="5.75" style="32" customWidth="1"/>
    <col min="7177" max="7177" width="6.875" style="32" customWidth="1"/>
    <col min="7178" max="7178" width="7" style="32" customWidth="1"/>
    <col min="7179" max="7179" width="5.75" style="32" customWidth="1"/>
    <col min="7180" max="7180" width="6.875" style="32" customWidth="1"/>
    <col min="7181" max="7181" width="7" style="32" customWidth="1"/>
    <col min="7182" max="7182" width="12.625" style="32" customWidth="1"/>
    <col min="7183" max="7183" width="5.75" style="32" customWidth="1"/>
    <col min="7184" max="7184" width="6.875" style="32" customWidth="1"/>
    <col min="7185" max="7185" width="7" style="32" customWidth="1"/>
    <col min="7186" max="7186" width="5.75" style="32" customWidth="1"/>
    <col min="7187" max="7187" width="6.875" style="32" customWidth="1"/>
    <col min="7188" max="7188" width="7" style="32" customWidth="1"/>
    <col min="7189" max="7189" width="5.75" style="32" customWidth="1"/>
    <col min="7190" max="7190" width="6.875" style="32" customWidth="1"/>
    <col min="7191" max="7194" width="7" style="32" customWidth="1"/>
    <col min="7195" max="7195" width="2.375" style="32" customWidth="1"/>
    <col min="7196" max="7196" width="7.625" style="32" customWidth="1"/>
    <col min="7197" max="7197" width="7" style="32" customWidth="1"/>
    <col min="7198" max="7424" width="11" style="32"/>
    <col min="7425" max="7425" width="11.875" style="32" customWidth="1"/>
    <col min="7426" max="7426" width="5.625" style="32" customWidth="1"/>
    <col min="7427" max="7427" width="6.625" style="32" customWidth="1"/>
    <col min="7428" max="7428" width="6.5" style="32" customWidth="1"/>
    <col min="7429" max="7429" width="5.5" style="32" customWidth="1"/>
    <col min="7430" max="7430" width="6.25" style="32" customWidth="1"/>
    <col min="7431" max="7431" width="6.75" style="32" customWidth="1"/>
    <col min="7432" max="7432" width="5.75" style="32" customWidth="1"/>
    <col min="7433" max="7433" width="6.875" style="32" customWidth="1"/>
    <col min="7434" max="7434" width="7" style="32" customWidth="1"/>
    <col min="7435" max="7435" width="5.75" style="32" customWidth="1"/>
    <col min="7436" max="7436" width="6.875" style="32" customWidth="1"/>
    <col min="7437" max="7437" width="7" style="32" customWidth="1"/>
    <col min="7438" max="7438" width="12.625" style="32" customWidth="1"/>
    <col min="7439" max="7439" width="5.75" style="32" customWidth="1"/>
    <col min="7440" max="7440" width="6.875" style="32" customWidth="1"/>
    <col min="7441" max="7441" width="7" style="32" customWidth="1"/>
    <col min="7442" max="7442" width="5.75" style="32" customWidth="1"/>
    <col min="7443" max="7443" width="6.875" style="32" customWidth="1"/>
    <col min="7444" max="7444" width="7" style="32" customWidth="1"/>
    <col min="7445" max="7445" width="5.75" style="32" customWidth="1"/>
    <col min="7446" max="7446" width="6.875" style="32" customWidth="1"/>
    <col min="7447" max="7450" width="7" style="32" customWidth="1"/>
    <col min="7451" max="7451" width="2.375" style="32" customWidth="1"/>
    <col min="7452" max="7452" width="7.625" style="32" customWidth="1"/>
    <col min="7453" max="7453" width="7" style="32" customWidth="1"/>
    <col min="7454" max="7680" width="11" style="32"/>
    <col min="7681" max="7681" width="11.875" style="32" customWidth="1"/>
    <col min="7682" max="7682" width="5.625" style="32" customWidth="1"/>
    <col min="7683" max="7683" width="6.625" style="32" customWidth="1"/>
    <col min="7684" max="7684" width="6.5" style="32" customWidth="1"/>
    <col min="7685" max="7685" width="5.5" style="32" customWidth="1"/>
    <col min="7686" max="7686" width="6.25" style="32" customWidth="1"/>
    <col min="7687" max="7687" width="6.75" style="32" customWidth="1"/>
    <col min="7688" max="7688" width="5.75" style="32" customWidth="1"/>
    <col min="7689" max="7689" width="6.875" style="32" customWidth="1"/>
    <col min="7690" max="7690" width="7" style="32" customWidth="1"/>
    <col min="7691" max="7691" width="5.75" style="32" customWidth="1"/>
    <col min="7692" max="7692" width="6.875" style="32" customWidth="1"/>
    <col min="7693" max="7693" width="7" style="32" customWidth="1"/>
    <col min="7694" max="7694" width="12.625" style="32" customWidth="1"/>
    <col min="7695" max="7695" width="5.75" style="32" customWidth="1"/>
    <col min="7696" max="7696" width="6.875" style="32" customWidth="1"/>
    <col min="7697" max="7697" width="7" style="32" customWidth="1"/>
    <col min="7698" max="7698" width="5.75" style="32" customWidth="1"/>
    <col min="7699" max="7699" width="6.875" style="32" customWidth="1"/>
    <col min="7700" max="7700" width="7" style="32" customWidth="1"/>
    <col min="7701" max="7701" width="5.75" style="32" customWidth="1"/>
    <col min="7702" max="7702" width="6.875" style="32" customWidth="1"/>
    <col min="7703" max="7706" width="7" style="32" customWidth="1"/>
    <col min="7707" max="7707" width="2.375" style="32" customWidth="1"/>
    <col min="7708" max="7708" width="7.625" style="32" customWidth="1"/>
    <col min="7709" max="7709" width="7" style="32" customWidth="1"/>
    <col min="7710" max="7936" width="11" style="32"/>
    <col min="7937" max="7937" width="11.875" style="32" customWidth="1"/>
    <col min="7938" max="7938" width="5.625" style="32" customWidth="1"/>
    <col min="7939" max="7939" width="6.625" style="32" customWidth="1"/>
    <col min="7940" max="7940" width="6.5" style="32" customWidth="1"/>
    <col min="7941" max="7941" width="5.5" style="32" customWidth="1"/>
    <col min="7942" max="7942" width="6.25" style="32" customWidth="1"/>
    <col min="7943" max="7943" width="6.75" style="32" customWidth="1"/>
    <col min="7944" max="7944" width="5.75" style="32" customWidth="1"/>
    <col min="7945" max="7945" width="6.875" style="32" customWidth="1"/>
    <col min="7946" max="7946" width="7" style="32" customWidth="1"/>
    <col min="7947" max="7947" width="5.75" style="32" customWidth="1"/>
    <col min="7948" max="7948" width="6.875" style="32" customWidth="1"/>
    <col min="7949" max="7949" width="7" style="32" customWidth="1"/>
    <col min="7950" max="7950" width="12.625" style="32" customWidth="1"/>
    <col min="7951" max="7951" width="5.75" style="32" customWidth="1"/>
    <col min="7952" max="7952" width="6.875" style="32" customWidth="1"/>
    <col min="7953" max="7953" width="7" style="32" customWidth="1"/>
    <col min="7954" max="7954" width="5.75" style="32" customWidth="1"/>
    <col min="7955" max="7955" width="6.875" style="32" customWidth="1"/>
    <col min="7956" max="7956" width="7" style="32" customWidth="1"/>
    <col min="7957" max="7957" width="5.75" style="32" customWidth="1"/>
    <col min="7958" max="7958" width="6.875" style="32" customWidth="1"/>
    <col min="7959" max="7962" width="7" style="32" customWidth="1"/>
    <col min="7963" max="7963" width="2.375" style="32" customWidth="1"/>
    <col min="7964" max="7964" width="7.625" style="32" customWidth="1"/>
    <col min="7965" max="7965" width="7" style="32" customWidth="1"/>
    <col min="7966" max="8192" width="11" style="32"/>
    <col min="8193" max="8193" width="11.875" style="32" customWidth="1"/>
    <col min="8194" max="8194" width="5.625" style="32" customWidth="1"/>
    <col min="8195" max="8195" width="6.625" style="32" customWidth="1"/>
    <col min="8196" max="8196" width="6.5" style="32" customWidth="1"/>
    <col min="8197" max="8197" width="5.5" style="32" customWidth="1"/>
    <col min="8198" max="8198" width="6.25" style="32" customWidth="1"/>
    <col min="8199" max="8199" width="6.75" style="32" customWidth="1"/>
    <col min="8200" max="8200" width="5.75" style="32" customWidth="1"/>
    <col min="8201" max="8201" width="6.875" style="32" customWidth="1"/>
    <col min="8202" max="8202" width="7" style="32" customWidth="1"/>
    <col min="8203" max="8203" width="5.75" style="32" customWidth="1"/>
    <col min="8204" max="8204" width="6.875" style="32" customWidth="1"/>
    <col min="8205" max="8205" width="7" style="32" customWidth="1"/>
    <col min="8206" max="8206" width="12.625" style="32" customWidth="1"/>
    <col min="8207" max="8207" width="5.75" style="32" customWidth="1"/>
    <col min="8208" max="8208" width="6.875" style="32" customWidth="1"/>
    <col min="8209" max="8209" width="7" style="32" customWidth="1"/>
    <col min="8210" max="8210" width="5.75" style="32" customWidth="1"/>
    <col min="8211" max="8211" width="6.875" style="32" customWidth="1"/>
    <col min="8212" max="8212" width="7" style="32" customWidth="1"/>
    <col min="8213" max="8213" width="5.75" style="32" customWidth="1"/>
    <col min="8214" max="8214" width="6.875" style="32" customWidth="1"/>
    <col min="8215" max="8218" width="7" style="32" customWidth="1"/>
    <col min="8219" max="8219" width="2.375" style="32" customWidth="1"/>
    <col min="8220" max="8220" width="7.625" style="32" customWidth="1"/>
    <col min="8221" max="8221" width="7" style="32" customWidth="1"/>
    <col min="8222" max="8448" width="11" style="32"/>
    <col min="8449" max="8449" width="11.875" style="32" customWidth="1"/>
    <col min="8450" max="8450" width="5.625" style="32" customWidth="1"/>
    <col min="8451" max="8451" width="6.625" style="32" customWidth="1"/>
    <col min="8452" max="8452" width="6.5" style="32" customWidth="1"/>
    <col min="8453" max="8453" width="5.5" style="32" customWidth="1"/>
    <col min="8454" max="8454" width="6.25" style="32" customWidth="1"/>
    <col min="8455" max="8455" width="6.75" style="32" customWidth="1"/>
    <col min="8456" max="8456" width="5.75" style="32" customWidth="1"/>
    <col min="8457" max="8457" width="6.875" style="32" customWidth="1"/>
    <col min="8458" max="8458" width="7" style="32" customWidth="1"/>
    <col min="8459" max="8459" width="5.75" style="32" customWidth="1"/>
    <col min="8460" max="8460" width="6.875" style="32" customWidth="1"/>
    <col min="8461" max="8461" width="7" style="32" customWidth="1"/>
    <col min="8462" max="8462" width="12.625" style="32" customWidth="1"/>
    <col min="8463" max="8463" width="5.75" style="32" customWidth="1"/>
    <col min="8464" max="8464" width="6.875" style="32" customWidth="1"/>
    <col min="8465" max="8465" width="7" style="32" customWidth="1"/>
    <col min="8466" max="8466" width="5.75" style="32" customWidth="1"/>
    <col min="8467" max="8467" width="6.875" style="32" customWidth="1"/>
    <col min="8468" max="8468" width="7" style="32" customWidth="1"/>
    <col min="8469" max="8469" width="5.75" style="32" customWidth="1"/>
    <col min="8470" max="8470" width="6.875" style="32" customWidth="1"/>
    <col min="8471" max="8474" width="7" style="32" customWidth="1"/>
    <col min="8475" max="8475" width="2.375" style="32" customWidth="1"/>
    <col min="8476" max="8476" width="7.625" style="32" customWidth="1"/>
    <col min="8477" max="8477" width="7" style="32" customWidth="1"/>
    <col min="8478" max="8704" width="11" style="32"/>
    <col min="8705" max="8705" width="11.875" style="32" customWidth="1"/>
    <col min="8706" max="8706" width="5.625" style="32" customWidth="1"/>
    <col min="8707" max="8707" width="6.625" style="32" customWidth="1"/>
    <col min="8708" max="8708" width="6.5" style="32" customWidth="1"/>
    <col min="8709" max="8709" width="5.5" style="32" customWidth="1"/>
    <col min="8710" max="8710" width="6.25" style="32" customWidth="1"/>
    <col min="8711" max="8711" width="6.75" style="32" customWidth="1"/>
    <col min="8712" max="8712" width="5.75" style="32" customWidth="1"/>
    <col min="8713" max="8713" width="6.875" style="32" customWidth="1"/>
    <col min="8714" max="8714" width="7" style="32" customWidth="1"/>
    <col min="8715" max="8715" width="5.75" style="32" customWidth="1"/>
    <col min="8716" max="8716" width="6.875" style="32" customWidth="1"/>
    <col min="8717" max="8717" width="7" style="32" customWidth="1"/>
    <col min="8718" max="8718" width="12.625" style="32" customWidth="1"/>
    <col min="8719" max="8719" width="5.75" style="32" customWidth="1"/>
    <col min="8720" max="8720" width="6.875" style="32" customWidth="1"/>
    <col min="8721" max="8721" width="7" style="32" customWidth="1"/>
    <col min="8722" max="8722" width="5.75" style="32" customWidth="1"/>
    <col min="8723" max="8723" width="6.875" style="32" customWidth="1"/>
    <col min="8724" max="8724" width="7" style="32" customWidth="1"/>
    <col min="8725" max="8725" width="5.75" style="32" customWidth="1"/>
    <col min="8726" max="8726" width="6.875" style="32" customWidth="1"/>
    <col min="8727" max="8730" width="7" style="32" customWidth="1"/>
    <col min="8731" max="8731" width="2.375" style="32" customWidth="1"/>
    <col min="8732" max="8732" width="7.625" style="32" customWidth="1"/>
    <col min="8733" max="8733" width="7" style="32" customWidth="1"/>
    <col min="8734" max="8960" width="11" style="32"/>
    <col min="8961" max="8961" width="11.875" style="32" customWidth="1"/>
    <col min="8962" max="8962" width="5.625" style="32" customWidth="1"/>
    <col min="8963" max="8963" width="6.625" style="32" customWidth="1"/>
    <col min="8964" max="8964" width="6.5" style="32" customWidth="1"/>
    <col min="8965" max="8965" width="5.5" style="32" customWidth="1"/>
    <col min="8966" max="8966" width="6.25" style="32" customWidth="1"/>
    <col min="8967" max="8967" width="6.75" style="32" customWidth="1"/>
    <col min="8968" max="8968" width="5.75" style="32" customWidth="1"/>
    <col min="8969" max="8969" width="6.875" style="32" customWidth="1"/>
    <col min="8970" max="8970" width="7" style="32" customWidth="1"/>
    <col min="8971" max="8971" width="5.75" style="32" customWidth="1"/>
    <col min="8972" max="8972" width="6.875" style="32" customWidth="1"/>
    <col min="8973" max="8973" width="7" style="32" customWidth="1"/>
    <col min="8974" max="8974" width="12.625" style="32" customWidth="1"/>
    <col min="8975" max="8975" width="5.75" style="32" customWidth="1"/>
    <col min="8976" max="8976" width="6.875" style="32" customWidth="1"/>
    <col min="8977" max="8977" width="7" style="32" customWidth="1"/>
    <col min="8978" max="8978" width="5.75" style="32" customWidth="1"/>
    <col min="8979" max="8979" width="6.875" style="32" customWidth="1"/>
    <col min="8980" max="8980" width="7" style="32" customWidth="1"/>
    <col min="8981" max="8981" width="5.75" style="32" customWidth="1"/>
    <col min="8982" max="8982" width="6.875" style="32" customWidth="1"/>
    <col min="8983" max="8986" width="7" style="32" customWidth="1"/>
    <col min="8987" max="8987" width="2.375" style="32" customWidth="1"/>
    <col min="8988" max="8988" width="7.625" style="32" customWidth="1"/>
    <col min="8989" max="8989" width="7" style="32" customWidth="1"/>
    <col min="8990" max="9216" width="11" style="32"/>
    <col min="9217" max="9217" width="11.875" style="32" customWidth="1"/>
    <col min="9218" max="9218" width="5.625" style="32" customWidth="1"/>
    <col min="9219" max="9219" width="6.625" style="32" customWidth="1"/>
    <col min="9220" max="9220" width="6.5" style="32" customWidth="1"/>
    <col min="9221" max="9221" width="5.5" style="32" customWidth="1"/>
    <col min="9222" max="9222" width="6.25" style="32" customWidth="1"/>
    <col min="9223" max="9223" width="6.75" style="32" customWidth="1"/>
    <col min="9224" max="9224" width="5.75" style="32" customWidth="1"/>
    <col min="9225" max="9225" width="6.875" style="32" customWidth="1"/>
    <col min="9226" max="9226" width="7" style="32" customWidth="1"/>
    <col min="9227" max="9227" width="5.75" style="32" customWidth="1"/>
    <col min="9228" max="9228" width="6.875" style="32" customWidth="1"/>
    <col min="9229" max="9229" width="7" style="32" customWidth="1"/>
    <col min="9230" max="9230" width="12.625" style="32" customWidth="1"/>
    <col min="9231" max="9231" width="5.75" style="32" customWidth="1"/>
    <col min="9232" max="9232" width="6.875" style="32" customWidth="1"/>
    <col min="9233" max="9233" width="7" style="32" customWidth="1"/>
    <col min="9234" max="9234" width="5.75" style="32" customWidth="1"/>
    <col min="9235" max="9235" width="6.875" style="32" customWidth="1"/>
    <col min="9236" max="9236" width="7" style="32" customWidth="1"/>
    <col min="9237" max="9237" width="5.75" style="32" customWidth="1"/>
    <col min="9238" max="9238" width="6.875" style="32" customWidth="1"/>
    <col min="9239" max="9242" width="7" style="32" customWidth="1"/>
    <col min="9243" max="9243" width="2.375" style="32" customWidth="1"/>
    <col min="9244" max="9244" width="7.625" style="32" customWidth="1"/>
    <col min="9245" max="9245" width="7" style="32" customWidth="1"/>
    <col min="9246" max="9472" width="11" style="32"/>
    <col min="9473" max="9473" width="11.875" style="32" customWidth="1"/>
    <col min="9474" max="9474" width="5.625" style="32" customWidth="1"/>
    <col min="9475" max="9475" width="6.625" style="32" customWidth="1"/>
    <col min="9476" max="9476" width="6.5" style="32" customWidth="1"/>
    <col min="9477" max="9477" width="5.5" style="32" customWidth="1"/>
    <col min="9478" max="9478" width="6.25" style="32" customWidth="1"/>
    <col min="9479" max="9479" width="6.75" style="32" customWidth="1"/>
    <col min="9480" max="9480" width="5.75" style="32" customWidth="1"/>
    <col min="9481" max="9481" width="6.875" style="32" customWidth="1"/>
    <col min="9482" max="9482" width="7" style="32" customWidth="1"/>
    <col min="9483" max="9483" width="5.75" style="32" customWidth="1"/>
    <col min="9484" max="9484" width="6.875" style="32" customWidth="1"/>
    <col min="9485" max="9485" width="7" style="32" customWidth="1"/>
    <col min="9486" max="9486" width="12.625" style="32" customWidth="1"/>
    <col min="9487" max="9487" width="5.75" style="32" customWidth="1"/>
    <col min="9488" max="9488" width="6.875" style="32" customWidth="1"/>
    <col min="9489" max="9489" width="7" style="32" customWidth="1"/>
    <col min="9490" max="9490" width="5.75" style="32" customWidth="1"/>
    <col min="9491" max="9491" width="6.875" style="32" customWidth="1"/>
    <col min="9492" max="9492" width="7" style="32" customWidth="1"/>
    <col min="9493" max="9493" width="5.75" style="32" customWidth="1"/>
    <col min="9494" max="9494" width="6.875" style="32" customWidth="1"/>
    <col min="9495" max="9498" width="7" style="32" customWidth="1"/>
    <col min="9499" max="9499" width="2.375" style="32" customWidth="1"/>
    <col min="9500" max="9500" width="7.625" style="32" customWidth="1"/>
    <col min="9501" max="9501" width="7" style="32" customWidth="1"/>
    <col min="9502" max="9728" width="11" style="32"/>
    <col min="9729" max="9729" width="11.875" style="32" customWidth="1"/>
    <col min="9730" max="9730" width="5.625" style="32" customWidth="1"/>
    <col min="9731" max="9731" width="6.625" style="32" customWidth="1"/>
    <col min="9732" max="9732" width="6.5" style="32" customWidth="1"/>
    <col min="9733" max="9733" width="5.5" style="32" customWidth="1"/>
    <col min="9734" max="9734" width="6.25" style="32" customWidth="1"/>
    <col min="9735" max="9735" width="6.75" style="32" customWidth="1"/>
    <col min="9736" max="9736" width="5.75" style="32" customWidth="1"/>
    <col min="9737" max="9737" width="6.875" style="32" customWidth="1"/>
    <col min="9738" max="9738" width="7" style="32" customWidth="1"/>
    <col min="9739" max="9739" width="5.75" style="32" customWidth="1"/>
    <col min="9740" max="9740" width="6.875" style="32" customWidth="1"/>
    <col min="9741" max="9741" width="7" style="32" customWidth="1"/>
    <col min="9742" max="9742" width="12.625" style="32" customWidth="1"/>
    <col min="9743" max="9743" width="5.75" style="32" customWidth="1"/>
    <col min="9744" max="9744" width="6.875" style="32" customWidth="1"/>
    <col min="9745" max="9745" width="7" style="32" customWidth="1"/>
    <col min="9746" max="9746" width="5.75" style="32" customWidth="1"/>
    <col min="9747" max="9747" width="6.875" style="32" customWidth="1"/>
    <col min="9748" max="9748" width="7" style="32" customWidth="1"/>
    <col min="9749" max="9749" width="5.75" style="32" customWidth="1"/>
    <col min="9750" max="9750" width="6.875" style="32" customWidth="1"/>
    <col min="9751" max="9754" width="7" style="32" customWidth="1"/>
    <col min="9755" max="9755" width="2.375" style="32" customWidth="1"/>
    <col min="9756" max="9756" width="7.625" style="32" customWidth="1"/>
    <col min="9757" max="9757" width="7" style="32" customWidth="1"/>
    <col min="9758" max="9984" width="11" style="32"/>
    <col min="9985" max="9985" width="11.875" style="32" customWidth="1"/>
    <col min="9986" max="9986" width="5.625" style="32" customWidth="1"/>
    <col min="9987" max="9987" width="6.625" style="32" customWidth="1"/>
    <col min="9988" max="9988" width="6.5" style="32" customWidth="1"/>
    <col min="9989" max="9989" width="5.5" style="32" customWidth="1"/>
    <col min="9990" max="9990" width="6.25" style="32" customWidth="1"/>
    <col min="9991" max="9991" width="6.75" style="32" customWidth="1"/>
    <col min="9992" max="9992" width="5.75" style="32" customWidth="1"/>
    <col min="9993" max="9993" width="6.875" style="32" customWidth="1"/>
    <col min="9994" max="9994" width="7" style="32" customWidth="1"/>
    <col min="9995" max="9995" width="5.75" style="32" customWidth="1"/>
    <col min="9996" max="9996" width="6.875" style="32" customWidth="1"/>
    <col min="9997" max="9997" width="7" style="32" customWidth="1"/>
    <col min="9998" max="9998" width="12.625" style="32" customWidth="1"/>
    <col min="9999" max="9999" width="5.75" style="32" customWidth="1"/>
    <col min="10000" max="10000" width="6.875" style="32" customWidth="1"/>
    <col min="10001" max="10001" width="7" style="32" customWidth="1"/>
    <col min="10002" max="10002" width="5.75" style="32" customWidth="1"/>
    <col min="10003" max="10003" width="6.875" style="32" customWidth="1"/>
    <col min="10004" max="10004" width="7" style="32" customWidth="1"/>
    <col min="10005" max="10005" width="5.75" style="32" customWidth="1"/>
    <col min="10006" max="10006" width="6.875" style="32" customWidth="1"/>
    <col min="10007" max="10010" width="7" style="32" customWidth="1"/>
    <col min="10011" max="10011" width="2.375" style="32" customWidth="1"/>
    <col min="10012" max="10012" width="7.625" style="32" customWidth="1"/>
    <col min="10013" max="10013" width="7" style="32" customWidth="1"/>
    <col min="10014" max="10240" width="11" style="32"/>
    <col min="10241" max="10241" width="11.875" style="32" customWidth="1"/>
    <col min="10242" max="10242" width="5.625" style="32" customWidth="1"/>
    <col min="10243" max="10243" width="6.625" style="32" customWidth="1"/>
    <col min="10244" max="10244" width="6.5" style="32" customWidth="1"/>
    <col min="10245" max="10245" width="5.5" style="32" customWidth="1"/>
    <col min="10246" max="10246" width="6.25" style="32" customWidth="1"/>
    <col min="10247" max="10247" width="6.75" style="32" customWidth="1"/>
    <col min="10248" max="10248" width="5.75" style="32" customWidth="1"/>
    <col min="10249" max="10249" width="6.875" style="32" customWidth="1"/>
    <col min="10250" max="10250" width="7" style="32" customWidth="1"/>
    <col min="10251" max="10251" width="5.75" style="32" customWidth="1"/>
    <col min="10252" max="10252" width="6.875" style="32" customWidth="1"/>
    <col min="10253" max="10253" width="7" style="32" customWidth="1"/>
    <col min="10254" max="10254" width="12.625" style="32" customWidth="1"/>
    <col min="10255" max="10255" width="5.75" style="32" customWidth="1"/>
    <col min="10256" max="10256" width="6.875" style="32" customWidth="1"/>
    <col min="10257" max="10257" width="7" style="32" customWidth="1"/>
    <col min="10258" max="10258" width="5.75" style="32" customWidth="1"/>
    <col min="10259" max="10259" width="6.875" style="32" customWidth="1"/>
    <col min="10260" max="10260" width="7" style="32" customWidth="1"/>
    <col min="10261" max="10261" width="5.75" style="32" customWidth="1"/>
    <col min="10262" max="10262" width="6.875" style="32" customWidth="1"/>
    <col min="10263" max="10266" width="7" style="32" customWidth="1"/>
    <col min="10267" max="10267" width="2.375" style="32" customWidth="1"/>
    <col min="10268" max="10268" width="7.625" style="32" customWidth="1"/>
    <col min="10269" max="10269" width="7" style="32" customWidth="1"/>
    <col min="10270" max="10496" width="11" style="32"/>
    <col min="10497" max="10497" width="11.875" style="32" customWidth="1"/>
    <col min="10498" max="10498" width="5.625" style="32" customWidth="1"/>
    <col min="10499" max="10499" width="6.625" style="32" customWidth="1"/>
    <col min="10500" max="10500" width="6.5" style="32" customWidth="1"/>
    <col min="10501" max="10501" width="5.5" style="32" customWidth="1"/>
    <col min="10502" max="10502" width="6.25" style="32" customWidth="1"/>
    <col min="10503" max="10503" width="6.75" style="32" customWidth="1"/>
    <col min="10504" max="10504" width="5.75" style="32" customWidth="1"/>
    <col min="10505" max="10505" width="6.875" style="32" customWidth="1"/>
    <col min="10506" max="10506" width="7" style="32" customWidth="1"/>
    <col min="10507" max="10507" width="5.75" style="32" customWidth="1"/>
    <col min="10508" max="10508" width="6.875" style="32" customWidth="1"/>
    <col min="10509" max="10509" width="7" style="32" customWidth="1"/>
    <col min="10510" max="10510" width="12.625" style="32" customWidth="1"/>
    <col min="10511" max="10511" width="5.75" style="32" customWidth="1"/>
    <col min="10512" max="10512" width="6.875" style="32" customWidth="1"/>
    <col min="10513" max="10513" width="7" style="32" customWidth="1"/>
    <col min="10514" max="10514" width="5.75" style="32" customWidth="1"/>
    <col min="10515" max="10515" width="6.875" style="32" customWidth="1"/>
    <col min="10516" max="10516" width="7" style="32" customWidth="1"/>
    <col min="10517" max="10517" width="5.75" style="32" customWidth="1"/>
    <col min="10518" max="10518" width="6.875" style="32" customWidth="1"/>
    <col min="10519" max="10522" width="7" style="32" customWidth="1"/>
    <col min="10523" max="10523" width="2.375" style="32" customWidth="1"/>
    <col min="10524" max="10524" width="7.625" style="32" customWidth="1"/>
    <col min="10525" max="10525" width="7" style="32" customWidth="1"/>
    <col min="10526" max="10752" width="11" style="32"/>
    <col min="10753" max="10753" width="11.875" style="32" customWidth="1"/>
    <col min="10754" max="10754" width="5.625" style="32" customWidth="1"/>
    <col min="10755" max="10755" width="6.625" style="32" customWidth="1"/>
    <col min="10756" max="10756" width="6.5" style="32" customWidth="1"/>
    <col min="10757" max="10757" width="5.5" style="32" customWidth="1"/>
    <col min="10758" max="10758" width="6.25" style="32" customWidth="1"/>
    <col min="10759" max="10759" width="6.75" style="32" customWidth="1"/>
    <col min="10760" max="10760" width="5.75" style="32" customWidth="1"/>
    <col min="10761" max="10761" width="6.875" style="32" customWidth="1"/>
    <col min="10762" max="10762" width="7" style="32" customWidth="1"/>
    <col min="10763" max="10763" width="5.75" style="32" customWidth="1"/>
    <col min="10764" max="10764" width="6.875" style="32" customWidth="1"/>
    <col min="10765" max="10765" width="7" style="32" customWidth="1"/>
    <col min="10766" max="10766" width="12.625" style="32" customWidth="1"/>
    <col min="10767" max="10767" width="5.75" style="32" customWidth="1"/>
    <col min="10768" max="10768" width="6.875" style="32" customWidth="1"/>
    <col min="10769" max="10769" width="7" style="32" customWidth="1"/>
    <col min="10770" max="10770" width="5.75" style="32" customWidth="1"/>
    <col min="10771" max="10771" width="6.875" style="32" customWidth="1"/>
    <col min="10772" max="10772" width="7" style="32" customWidth="1"/>
    <col min="10773" max="10773" width="5.75" style="32" customWidth="1"/>
    <col min="10774" max="10774" width="6.875" style="32" customWidth="1"/>
    <col min="10775" max="10778" width="7" style="32" customWidth="1"/>
    <col min="10779" max="10779" width="2.375" style="32" customWidth="1"/>
    <col min="10780" max="10780" width="7.625" style="32" customWidth="1"/>
    <col min="10781" max="10781" width="7" style="32" customWidth="1"/>
    <col min="10782" max="11008" width="11" style="32"/>
    <col min="11009" max="11009" width="11.875" style="32" customWidth="1"/>
    <col min="11010" max="11010" width="5.625" style="32" customWidth="1"/>
    <col min="11011" max="11011" width="6.625" style="32" customWidth="1"/>
    <col min="11012" max="11012" width="6.5" style="32" customWidth="1"/>
    <col min="11013" max="11013" width="5.5" style="32" customWidth="1"/>
    <col min="11014" max="11014" width="6.25" style="32" customWidth="1"/>
    <col min="11015" max="11015" width="6.75" style="32" customWidth="1"/>
    <col min="11016" max="11016" width="5.75" style="32" customWidth="1"/>
    <col min="11017" max="11017" width="6.875" style="32" customWidth="1"/>
    <col min="11018" max="11018" width="7" style="32" customWidth="1"/>
    <col min="11019" max="11019" width="5.75" style="32" customWidth="1"/>
    <col min="11020" max="11020" width="6.875" style="32" customWidth="1"/>
    <col min="11021" max="11021" width="7" style="32" customWidth="1"/>
    <col min="11022" max="11022" width="12.625" style="32" customWidth="1"/>
    <col min="11023" max="11023" width="5.75" style="32" customWidth="1"/>
    <col min="11024" max="11024" width="6.875" style="32" customWidth="1"/>
    <col min="11025" max="11025" width="7" style="32" customWidth="1"/>
    <col min="11026" max="11026" width="5.75" style="32" customWidth="1"/>
    <col min="11027" max="11027" width="6.875" style="32" customWidth="1"/>
    <col min="11028" max="11028" width="7" style="32" customWidth="1"/>
    <col min="11029" max="11029" width="5.75" style="32" customWidth="1"/>
    <col min="11030" max="11030" width="6.875" style="32" customWidth="1"/>
    <col min="11031" max="11034" width="7" style="32" customWidth="1"/>
    <col min="11035" max="11035" width="2.375" style="32" customWidth="1"/>
    <col min="11036" max="11036" width="7.625" style="32" customWidth="1"/>
    <col min="11037" max="11037" width="7" style="32" customWidth="1"/>
    <col min="11038" max="11264" width="11" style="32"/>
    <col min="11265" max="11265" width="11.875" style="32" customWidth="1"/>
    <col min="11266" max="11266" width="5.625" style="32" customWidth="1"/>
    <col min="11267" max="11267" width="6.625" style="32" customWidth="1"/>
    <col min="11268" max="11268" width="6.5" style="32" customWidth="1"/>
    <col min="11269" max="11269" width="5.5" style="32" customWidth="1"/>
    <col min="11270" max="11270" width="6.25" style="32" customWidth="1"/>
    <col min="11271" max="11271" width="6.75" style="32" customWidth="1"/>
    <col min="11272" max="11272" width="5.75" style="32" customWidth="1"/>
    <col min="11273" max="11273" width="6.875" style="32" customWidth="1"/>
    <col min="11274" max="11274" width="7" style="32" customWidth="1"/>
    <col min="11275" max="11275" width="5.75" style="32" customWidth="1"/>
    <col min="11276" max="11276" width="6.875" style="32" customWidth="1"/>
    <col min="11277" max="11277" width="7" style="32" customWidth="1"/>
    <col min="11278" max="11278" width="12.625" style="32" customWidth="1"/>
    <col min="11279" max="11279" width="5.75" style="32" customWidth="1"/>
    <col min="11280" max="11280" width="6.875" style="32" customWidth="1"/>
    <col min="11281" max="11281" width="7" style="32" customWidth="1"/>
    <col min="11282" max="11282" width="5.75" style="32" customWidth="1"/>
    <col min="11283" max="11283" width="6.875" style="32" customWidth="1"/>
    <col min="11284" max="11284" width="7" style="32" customWidth="1"/>
    <col min="11285" max="11285" width="5.75" style="32" customWidth="1"/>
    <col min="11286" max="11286" width="6.875" style="32" customWidth="1"/>
    <col min="11287" max="11290" width="7" style="32" customWidth="1"/>
    <col min="11291" max="11291" width="2.375" style="32" customWidth="1"/>
    <col min="11292" max="11292" width="7.625" style="32" customWidth="1"/>
    <col min="11293" max="11293" width="7" style="32" customWidth="1"/>
    <col min="11294" max="11520" width="11" style="32"/>
    <col min="11521" max="11521" width="11.875" style="32" customWidth="1"/>
    <col min="11522" max="11522" width="5.625" style="32" customWidth="1"/>
    <col min="11523" max="11523" width="6.625" style="32" customWidth="1"/>
    <col min="11524" max="11524" width="6.5" style="32" customWidth="1"/>
    <col min="11525" max="11525" width="5.5" style="32" customWidth="1"/>
    <col min="11526" max="11526" width="6.25" style="32" customWidth="1"/>
    <col min="11527" max="11527" width="6.75" style="32" customWidth="1"/>
    <col min="11528" max="11528" width="5.75" style="32" customWidth="1"/>
    <col min="11529" max="11529" width="6.875" style="32" customWidth="1"/>
    <col min="11530" max="11530" width="7" style="32" customWidth="1"/>
    <col min="11531" max="11531" width="5.75" style="32" customWidth="1"/>
    <col min="11532" max="11532" width="6.875" style="32" customWidth="1"/>
    <col min="11533" max="11533" width="7" style="32" customWidth="1"/>
    <col min="11534" max="11534" width="12.625" style="32" customWidth="1"/>
    <col min="11535" max="11535" width="5.75" style="32" customWidth="1"/>
    <col min="11536" max="11536" width="6.875" style="32" customWidth="1"/>
    <col min="11537" max="11537" width="7" style="32" customWidth="1"/>
    <col min="11538" max="11538" width="5.75" style="32" customWidth="1"/>
    <col min="11539" max="11539" width="6.875" style="32" customWidth="1"/>
    <col min="11540" max="11540" width="7" style="32" customWidth="1"/>
    <col min="11541" max="11541" width="5.75" style="32" customWidth="1"/>
    <col min="11542" max="11542" width="6.875" style="32" customWidth="1"/>
    <col min="11543" max="11546" width="7" style="32" customWidth="1"/>
    <col min="11547" max="11547" width="2.375" style="32" customWidth="1"/>
    <col min="11548" max="11548" width="7.625" style="32" customWidth="1"/>
    <col min="11549" max="11549" width="7" style="32" customWidth="1"/>
    <col min="11550" max="11776" width="11" style="32"/>
    <col min="11777" max="11777" width="11.875" style="32" customWidth="1"/>
    <col min="11778" max="11778" width="5.625" style="32" customWidth="1"/>
    <col min="11779" max="11779" width="6.625" style="32" customWidth="1"/>
    <col min="11780" max="11780" width="6.5" style="32" customWidth="1"/>
    <col min="11781" max="11781" width="5.5" style="32" customWidth="1"/>
    <col min="11782" max="11782" width="6.25" style="32" customWidth="1"/>
    <col min="11783" max="11783" width="6.75" style="32" customWidth="1"/>
    <col min="11784" max="11784" width="5.75" style="32" customWidth="1"/>
    <col min="11785" max="11785" width="6.875" style="32" customWidth="1"/>
    <col min="11786" max="11786" width="7" style="32" customWidth="1"/>
    <col min="11787" max="11787" width="5.75" style="32" customWidth="1"/>
    <col min="11788" max="11788" width="6.875" style="32" customWidth="1"/>
    <col min="11789" max="11789" width="7" style="32" customWidth="1"/>
    <col min="11790" max="11790" width="12.625" style="32" customWidth="1"/>
    <col min="11791" max="11791" width="5.75" style="32" customWidth="1"/>
    <col min="11792" max="11792" width="6.875" style="32" customWidth="1"/>
    <col min="11793" max="11793" width="7" style="32" customWidth="1"/>
    <col min="11794" max="11794" width="5.75" style="32" customWidth="1"/>
    <col min="11795" max="11795" width="6.875" style="32" customWidth="1"/>
    <col min="11796" max="11796" width="7" style="32" customWidth="1"/>
    <col min="11797" max="11797" width="5.75" style="32" customWidth="1"/>
    <col min="11798" max="11798" width="6.875" style="32" customWidth="1"/>
    <col min="11799" max="11802" width="7" style="32" customWidth="1"/>
    <col min="11803" max="11803" width="2.375" style="32" customWidth="1"/>
    <col min="11804" max="11804" width="7.625" style="32" customWidth="1"/>
    <col min="11805" max="11805" width="7" style="32" customWidth="1"/>
    <col min="11806" max="12032" width="11" style="32"/>
    <col min="12033" max="12033" width="11.875" style="32" customWidth="1"/>
    <col min="12034" max="12034" width="5.625" style="32" customWidth="1"/>
    <col min="12035" max="12035" width="6.625" style="32" customWidth="1"/>
    <col min="12036" max="12036" width="6.5" style="32" customWidth="1"/>
    <col min="12037" max="12037" width="5.5" style="32" customWidth="1"/>
    <col min="12038" max="12038" width="6.25" style="32" customWidth="1"/>
    <col min="12039" max="12039" width="6.75" style="32" customWidth="1"/>
    <col min="12040" max="12040" width="5.75" style="32" customWidth="1"/>
    <col min="12041" max="12041" width="6.875" style="32" customWidth="1"/>
    <col min="12042" max="12042" width="7" style="32" customWidth="1"/>
    <col min="12043" max="12043" width="5.75" style="32" customWidth="1"/>
    <col min="12044" max="12044" width="6.875" style="32" customWidth="1"/>
    <col min="12045" max="12045" width="7" style="32" customWidth="1"/>
    <col min="12046" max="12046" width="12.625" style="32" customWidth="1"/>
    <col min="12047" max="12047" width="5.75" style="32" customWidth="1"/>
    <col min="12048" max="12048" width="6.875" style="32" customWidth="1"/>
    <col min="12049" max="12049" width="7" style="32" customWidth="1"/>
    <col min="12050" max="12050" width="5.75" style="32" customWidth="1"/>
    <col min="12051" max="12051" width="6.875" style="32" customWidth="1"/>
    <col min="12052" max="12052" width="7" style="32" customWidth="1"/>
    <col min="12053" max="12053" width="5.75" style="32" customWidth="1"/>
    <col min="12054" max="12054" width="6.875" style="32" customWidth="1"/>
    <col min="12055" max="12058" width="7" style="32" customWidth="1"/>
    <col min="12059" max="12059" width="2.375" style="32" customWidth="1"/>
    <col min="12060" max="12060" width="7.625" style="32" customWidth="1"/>
    <col min="12061" max="12061" width="7" style="32" customWidth="1"/>
    <col min="12062" max="12288" width="11" style="32"/>
    <col min="12289" max="12289" width="11.875" style="32" customWidth="1"/>
    <col min="12290" max="12290" width="5.625" style="32" customWidth="1"/>
    <col min="12291" max="12291" width="6.625" style="32" customWidth="1"/>
    <col min="12292" max="12292" width="6.5" style="32" customWidth="1"/>
    <col min="12293" max="12293" width="5.5" style="32" customWidth="1"/>
    <col min="12294" max="12294" width="6.25" style="32" customWidth="1"/>
    <col min="12295" max="12295" width="6.75" style="32" customWidth="1"/>
    <col min="12296" max="12296" width="5.75" style="32" customWidth="1"/>
    <col min="12297" max="12297" width="6.875" style="32" customWidth="1"/>
    <col min="12298" max="12298" width="7" style="32" customWidth="1"/>
    <col min="12299" max="12299" width="5.75" style="32" customWidth="1"/>
    <col min="12300" max="12300" width="6.875" style="32" customWidth="1"/>
    <col min="12301" max="12301" width="7" style="32" customWidth="1"/>
    <col min="12302" max="12302" width="12.625" style="32" customWidth="1"/>
    <col min="12303" max="12303" width="5.75" style="32" customWidth="1"/>
    <col min="12304" max="12304" width="6.875" style="32" customWidth="1"/>
    <col min="12305" max="12305" width="7" style="32" customWidth="1"/>
    <col min="12306" max="12306" width="5.75" style="32" customWidth="1"/>
    <col min="12307" max="12307" width="6.875" style="32" customWidth="1"/>
    <col min="12308" max="12308" width="7" style="32" customWidth="1"/>
    <col min="12309" max="12309" width="5.75" style="32" customWidth="1"/>
    <col min="12310" max="12310" width="6.875" style="32" customWidth="1"/>
    <col min="12311" max="12314" width="7" style="32" customWidth="1"/>
    <col min="12315" max="12315" width="2.375" style="32" customWidth="1"/>
    <col min="12316" max="12316" width="7.625" style="32" customWidth="1"/>
    <col min="12317" max="12317" width="7" style="32" customWidth="1"/>
    <col min="12318" max="12544" width="11" style="32"/>
    <col min="12545" max="12545" width="11.875" style="32" customWidth="1"/>
    <col min="12546" max="12546" width="5.625" style="32" customWidth="1"/>
    <col min="12547" max="12547" width="6.625" style="32" customWidth="1"/>
    <col min="12548" max="12548" width="6.5" style="32" customWidth="1"/>
    <col min="12549" max="12549" width="5.5" style="32" customWidth="1"/>
    <col min="12550" max="12550" width="6.25" style="32" customWidth="1"/>
    <col min="12551" max="12551" width="6.75" style="32" customWidth="1"/>
    <col min="12552" max="12552" width="5.75" style="32" customWidth="1"/>
    <col min="12553" max="12553" width="6.875" style="32" customWidth="1"/>
    <col min="12554" max="12554" width="7" style="32" customWidth="1"/>
    <col min="12555" max="12555" width="5.75" style="32" customWidth="1"/>
    <col min="12556" max="12556" width="6.875" style="32" customWidth="1"/>
    <col min="12557" max="12557" width="7" style="32" customWidth="1"/>
    <col min="12558" max="12558" width="12.625" style="32" customWidth="1"/>
    <col min="12559" max="12559" width="5.75" style="32" customWidth="1"/>
    <col min="12560" max="12560" width="6.875" style="32" customWidth="1"/>
    <col min="12561" max="12561" width="7" style="32" customWidth="1"/>
    <col min="12562" max="12562" width="5.75" style="32" customWidth="1"/>
    <col min="12563" max="12563" width="6.875" style="32" customWidth="1"/>
    <col min="12564" max="12564" width="7" style="32" customWidth="1"/>
    <col min="12565" max="12565" width="5.75" style="32" customWidth="1"/>
    <col min="12566" max="12566" width="6.875" style="32" customWidth="1"/>
    <col min="12567" max="12570" width="7" style="32" customWidth="1"/>
    <col min="12571" max="12571" width="2.375" style="32" customWidth="1"/>
    <col min="12572" max="12572" width="7.625" style="32" customWidth="1"/>
    <col min="12573" max="12573" width="7" style="32" customWidth="1"/>
    <col min="12574" max="12800" width="11" style="32"/>
    <col min="12801" max="12801" width="11.875" style="32" customWidth="1"/>
    <col min="12802" max="12802" width="5.625" style="32" customWidth="1"/>
    <col min="12803" max="12803" width="6.625" style="32" customWidth="1"/>
    <col min="12804" max="12804" width="6.5" style="32" customWidth="1"/>
    <col min="12805" max="12805" width="5.5" style="32" customWidth="1"/>
    <col min="12806" max="12806" width="6.25" style="32" customWidth="1"/>
    <col min="12807" max="12807" width="6.75" style="32" customWidth="1"/>
    <col min="12808" max="12808" width="5.75" style="32" customWidth="1"/>
    <col min="12809" max="12809" width="6.875" style="32" customWidth="1"/>
    <col min="12810" max="12810" width="7" style="32" customWidth="1"/>
    <col min="12811" max="12811" width="5.75" style="32" customWidth="1"/>
    <col min="12812" max="12812" width="6.875" style="32" customWidth="1"/>
    <col min="12813" max="12813" width="7" style="32" customWidth="1"/>
    <col min="12814" max="12814" width="12.625" style="32" customWidth="1"/>
    <col min="12815" max="12815" width="5.75" style="32" customWidth="1"/>
    <col min="12816" max="12816" width="6.875" style="32" customWidth="1"/>
    <col min="12817" max="12817" width="7" style="32" customWidth="1"/>
    <col min="12818" max="12818" width="5.75" style="32" customWidth="1"/>
    <col min="12819" max="12819" width="6.875" style="32" customWidth="1"/>
    <col min="12820" max="12820" width="7" style="32" customWidth="1"/>
    <col min="12821" max="12821" width="5.75" style="32" customWidth="1"/>
    <col min="12822" max="12822" width="6.875" style="32" customWidth="1"/>
    <col min="12823" max="12826" width="7" style="32" customWidth="1"/>
    <col min="12827" max="12827" width="2.375" style="32" customWidth="1"/>
    <col min="12828" max="12828" width="7.625" style="32" customWidth="1"/>
    <col min="12829" max="12829" width="7" style="32" customWidth="1"/>
    <col min="12830" max="13056" width="11" style="32"/>
    <col min="13057" max="13057" width="11.875" style="32" customWidth="1"/>
    <col min="13058" max="13058" width="5.625" style="32" customWidth="1"/>
    <col min="13059" max="13059" width="6.625" style="32" customWidth="1"/>
    <col min="13060" max="13060" width="6.5" style="32" customWidth="1"/>
    <col min="13061" max="13061" width="5.5" style="32" customWidth="1"/>
    <col min="13062" max="13062" width="6.25" style="32" customWidth="1"/>
    <col min="13063" max="13063" width="6.75" style="32" customWidth="1"/>
    <col min="13064" max="13064" width="5.75" style="32" customWidth="1"/>
    <col min="13065" max="13065" width="6.875" style="32" customWidth="1"/>
    <col min="13066" max="13066" width="7" style="32" customWidth="1"/>
    <col min="13067" max="13067" width="5.75" style="32" customWidth="1"/>
    <col min="13068" max="13068" width="6.875" style="32" customWidth="1"/>
    <col min="13069" max="13069" width="7" style="32" customWidth="1"/>
    <col min="13070" max="13070" width="12.625" style="32" customWidth="1"/>
    <col min="13071" max="13071" width="5.75" style="32" customWidth="1"/>
    <col min="13072" max="13072" width="6.875" style="32" customWidth="1"/>
    <col min="13073" max="13073" width="7" style="32" customWidth="1"/>
    <col min="13074" max="13074" width="5.75" style="32" customWidth="1"/>
    <col min="13075" max="13075" width="6.875" style="32" customWidth="1"/>
    <col min="13076" max="13076" width="7" style="32" customWidth="1"/>
    <col min="13077" max="13077" width="5.75" style="32" customWidth="1"/>
    <col min="13078" max="13078" width="6.875" style="32" customWidth="1"/>
    <col min="13079" max="13082" width="7" style="32" customWidth="1"/>
    <col min="13083" max="13083" width="2.375" style="32" customWidth="1"/>
    <col min="13084" max="13084" width="7.625" style="32" customWidth="1"/>
    <col min="13085" max="13085" width="7" style="32" customWidth="1"/>
    <col min="13086" max="13312" width="11" style="32"/>
    <col min="13313" max="13313" width="11.875" style="32" customWidth="1"/>
    <col min="13314" max="13314" width="5.625" style="32" customWidth="1"/>
    <col min="13315" max="13315" width="6.625" style="32" customWidth="1"/>
    <col min="13316" max="13316" width="6.5" style="32" customWidth="1"/>
    <col min="13317" max="13317" width="5.5" style="32" customWidth="1"/>
    <col min="13318" max="13318" width="6.25" style="32" customWidth="1"/>
    <col min="13319" max="13319" width="6.75" style="32" customWidth="1"/>
    <col min="13320" max="13320" width="5.75" style="32" customWidth="1"/>
    <col min="13321" max="13321" width="6.875" style="32" customWidth="1"/>
    <col min="13322" max="13322" width="7" style="32" customWidth="1"/>
    <col min="13323" max="13323" width="5.75" style="32" customWidth="1"/>
    <col min="13324" max="13324" width="6.875" style="32" customWidth="1"/>
    <col min="13325" max="13325" width="7" style="32" customWidth="1"/>
    <col min="13326" max="13326" width="12.625" style="32" customWidth="1"/>
    <col min="13327" max="13327" width="5.75" style="32" customWidth="1"/>
    <col min="13328" max="13328" width="6.875" style="32" customWidth="1"/>
    <col min="13329" max="13329" width="7" style="32" customWidth="1"/>
    <col min="13330" max="13330" width="5.75" style="32" customWidth="1"/>
    <col min="13331" max="13331" width="6.875" style="32" customWidth="1"/>
    <col min="13332" max="13332" width="7" style="32" customWidth="1"/>
    <col min="13333" max="13333" width="5.75" style="32" customWidth="1"/>
    <col min="13334" max="13334" width="6.875" style="32" customWidth="1"/>
    <col min="13335" max="13338" width="7" style="32" customWidth="1"/>
    <col min="13339" max="13339" width="2.375" style="32" customWidth="1"/>
    <col min="13340" max="13340" width="7.625" style="32" customWidth="1"/>
    <col min="13341" max="13341" width="7" style="32" customWidth="1"/>
    <col min="13342" max="13568" width="11" style="32"/>
    <col min="13569" max="13569" width="11.875" style="32" customWidth="1"/>
    <col min="13570" max="13570" width="5.625" style="32" customWidth="1"/>
    <col min="13571" max="13571" width="6.625" style="32" customWidth="1"/>
    <col min="13572" max="13572" width="6.5" style="32" customWidth="1"/>
    <col min="13573" max="13573" width="5.5" style="32" customWidth="1"/>
    <col min="13574" max="13574" width="6.25" style="32" customWidth="1"/>
    <col min="13575" max="13575" width="6.75" style="32" customWidth="1"/>
    <col min="13576" max="13576" width="5.75" style="32" customWidth="1"/>
    <col min="13577" max="13577" width="6.875" style="32" customWidth="1"/>
    <col min="13578" max="13578" width="7" style="32" customWidth="1"/>
    <col min="13579" max="13579" width="5.75" style="32" customWidth="1"/>
    <col min="13580" max="13580" width="6.875" style="32" customWidth="1"/>
    <col min="13581" max="13581" width="7" style="32" customWidth="1"/>
    <col min="13582" max="13582" width="12.625" style="32" customWidth="1"/>
    <col min="13583" max="13583" width="5.75" style="32" customWidth="1"/>
    <col min="13584" max="13584" width="6.875" style="32" customWidth="1"/>
    <col min="13585" max="13585" width="7" style="32" customWidth="1"/>
    <col min="13586" max="13586" width="5.75" style="32" customWidth="1"/>
    <col min="13587" max="13587" width="6.875" style="32" customWidth="1"/>
    <col min="13588" max="13588" width="7" style="32" customWidth="1"/>
    <col min="13589" max="13589" width="5.75" style="32" customWidth="1"/>
    <col min="13590" max="13590" width="6.875" style="32" customWidth="1"/>
    <col min="13591" max="13594" width="7" style="32" customWidth="1"/>
    <col min="13595" max="13595" width="2.375" style="32" customWidth="1"/>
    <col min="13596" max="13596" width="7.625" style="32" customWidth="1"/>
    <col min="13597" max="13597" width="7" style="32" customWidth="1"/>
    <col min="13598" max="13824" width="11" style="32"/>
    <col min="13825" max="13825" width="11.875" style="32" customWidth="1"/>
    <col min="13826" max="13826" width="5.625" style="32" customWidth="1"/>
    <col min="13827" max="13827" width="6.625" style="32" customWidth="1"/>
    <col min="13828" max="13828" width="6.5" style="32" customWidth="1"/>
    <col min="13829" max="13829" width="5.5" style="32" customWidth="1"/>
    <col min="13830" max="13830" width="6.25" style="32" customWidth="1"/>
    <col min="13831" max="13831" width="6.75" style="32" customWidth="1"/>
    <col min="13832" max="13832" width="5.75" style="32" customWidth="1"/>
    <col min="13833" max="13833" width="6.875" style="32" customWidth="1"/>
    <col min="13834" max="13834" width="7" style="32" customWidth="1"/>
    <col min="13835" max="13835" width="5.75" style="32" customWidth="1"/>
    <col min="13836" max="13836" width="6.875" style="32" customWidth="1"/>
    <col min="13837" max="13837" width="7" style="32" customWidth="1"/>
    <col min="13838" max="13838" width="12.625" style="32" customWidth="1"/>
    <col min="13839" max="13839" width="5.75" style="32" customWidth="1"/>
    <col min="13840" max="13840" width="6.875" style="32" customWidth="1"/>
    <col min="13841" max="13841" width="7" style="32" customWidth="1"/>
    <col min="13842" max="13842" width="5.75" style="32" customWidth="1"/>
    <col min="13843" max="13843" width="6.875" style="32" customWidth="1"/>
    <col min="13844" max="13844" width="7" style="32" customWidth="1"/>
    <col min="13845" max="13845" width="5.75" style="32" customWidth="1"/>
    <col min="13846" max="13846" width="6.875" style="32" customWidth="1"/>
    <col min="13847" max="13850" width="7" style="32" customWidth="1"/>
    <col min="13851" max="13851" width="2.375" style="32" customWidth="1"/>
    <col min="13852" max="13852" width="7.625" style="32" customWidth="1"/>
    <col min="13853" max="13853" width="7" style="32" customWidth="1"/>
    <col min="13854" max="14080" width="11" style="32"/>
    <col min="14081" max="14081" width="11.875" style="32" customWidth="1"/>
    <col min="14082" max="14082" width="5.625" style="32" customWidth="1"/>
    <col min="14083" max="14083" width="6.625" style="32" customWidth="1"/>
    <col min="14084" max="14084" width="6.5" style="32" customWidth="1"/>
    <col min="14085" max="14085" width="5.5" style="32" customWidth="1"/>
    <col min="14086" max="14086" width="6.25" style="32" customWidth="1"/>
    <col min="14087" max="14087" width="6.75" style="32" customWidth="1"/>
    <col min="14088" max="14088" width="5.75" style="32" customWidth="1"/>
    <col min="14089" max="14089" width="6.875" style="32" customWidth="1"/>
    <col min="14090" max="14090" width="7" style="32" customWidth="1"/>
    <col min="14091" max="14091" width="5.75" style="32" customWidth="1"/>
    <col min="14092" max="14092" width="6.875" style="32" customWidth="1"/>
    <col min="14093" max="14093" width="7" style="32" customWidth="1"/>
    <col min="14094" max="14094" width="12.625" style="32" customWidth="1"/>
    <col min="14095" max="14095" width="5.75" style="32" customWidth="1"/>
    <col min="14096" max="14096" width="6.875" style="32" customWidth="1"/>
    <col min="14097" max="14097" width="7" style="32" customWidth="1"/>
    <col min="14098" max="14098" width="5.75" style="32" customWidth="1"/>
    <col min="14099" max="14099" width="6.875" style="32" customWidth="1"/>
    <col min="14100" max="14100" width="7" style="32" customWidth="1"/>
    <col min="14101" max="14101" width="5.75" style="32" customWidth="1"/>
    <col min="14102" max="14102" width="6.875" style="32" customWidth="1"/>
    <col min="14103" max="14106" width="7" style="32" customWidth="1"/>
    <col min="14107" max="14107" width="2.375" style="32" customWidth="1"/>
    <col min="14108" max="14108" width="7.625" style="32" customWidth="1"/>
    <col min="14109" max="14109" width="7" style="32" customWidth="1"/>
    <col min="14110" max="14336" width="11" style="32"/>
    <col min="14337" max="14337" width="11.875" style="32" customWidth="1"/>
    <col min="14338" max="14338" width="5.625" style="32" customWidth="1"/>
    <col min="14339" max="14339" width="6.625" style="32" customWidth="1"/>
    <col min="14340" max="14340" width="6.5" style="32" customWidth="1"/>
    <col min="14341" max="14341" width="5.5" style="32" customWidth="1"/>
    <col min="14342" max="14342" width="6.25" style="32" customWidth="1"/>
    <col min="14343" max="14343" width="6.75" style="32" customWidth="1"/>
    <col min="14344" max="14344" width="5.75" style="32" customWidth="1"/>
    <col min="14345" max="14345" width="6.875" style="32" customWidth="1"/>
    <col min="14346" max="14346" width="7" style="32" customWidth="1"/>
    <col min="14347" max="14347" width="5.75" style="32" customWidth="1"/>
    <col min="14348" max="14348" width="6.875" style="32" customWidth="1"/>
    <col min="14349" max="14349" width="7" style="32" customWidth="1"/>
    <col min="14350" max="14350" width="12.625" style="32" customWidth="1"/>
    <col min="14351" max="14351" width="5.75" style="32" customWidth="1"/>
    <col min="14352" max="14352" width="6.875" style="32" customWidth="1"/>
    <col min="14353" max="14353" width="7" style="32" customWidth="1"/>
    <col min="14354" max="14354" width="5.75" style="32" customWidth="1"/>
    <col min="14355" max="14355" width="6.875" style="32" customWidth="1"/>
    <col min="14356" max="14356" width="7" style="32" customWidth="1"/>
    <col min="14357" max="14357" width="5.75" style="32" customWidth="1"/>
    <col min="14358" max="14358" width="6.875" style="32" customWidth="1"/>
    <col min="14359" max="14362" width="7" style="32" customWidth="1"/>
    <col min="14363" max="14363" width="2.375" style="32" customWidth="1"/>
    <col min="14364" max="14364" width="7.625" style="32" customWidth="1"/>
    <col min="14365" max="14365" width="7" style="32" customWidth="1"/>
    <col min="14366" max="14592" width="11" style="32"/>
    <col min="14593" max="14593" width="11.875" style="32" customWidth="1"/>
    <col min="14594" max="14594" width="5.625" style="32" customWidth="1"/>
    <col min="14595" max="14595" width="6.625" style="32" customWidth="1"/>
    <col min="14596" max="14596" width="6.5" style="32" customWidth="1"/>
    <col min="14597" max="14597" width="5.5" style="32" customWidth="1"/>
    <col min="14598" max="14598" width="6.25" style="32" customWidth="1"/>
    <col min="14599" max="14599" width="6.75" style="32" customWidth="1"/>
    <col min="14600" max="14600" width="5.75" style="32" customWidth="1"/>
    <col min="14601" max="14601" width="6.875" style="32" customWidth="1"/>
    <col min="14602" max="14602" width="7" style="32" customWidth="1"/>
    <col min="14603" max="14603" width="5.75" style="32" customWidth="1"/>
    <col min="14604" max="14604" width="6.875" style="32" customWidth="1"/>
    <col min="14605" max="14605" width="7" style="32" customWidth="1"/>
    <col min="14606" max="14606" width="12.625" style="32" customWidth="1"/>
    <col min="14607" max="14607" width="5.75" style="32" customWidth="1"/>
    <col min="14608" max="14608" width="6.875" style="32" customWidth="1"/>
    <col min="14609" max="14609" width="7" style="32" customWidth="1"/>
    <col min="14610" max="14610" width="5.75" style="32" customWidth="1"/>
    <col min="14611" max="14611" width="6.875" style="32" customWidth="1"/>
    <col min="14612" max="14612" width="7" style="32" customWidth="1"/>
    <col min="14613" max="14613" width="5.75" style="32" customWidth="1"/>
    <col min="14614" max="14614" width="6.875" style="32" customWidth="1"/>
    <col min="14615" max="14618" width="7" style="32" customWidth="1"/>
    <col min="14619" max="14619" width="2.375" style="32" customWidth="1"/>
    <col min="14620" max="14620" width="7.625" style="32" customWidth="1"/>
    <col min="14621" max="14621" width="7" style="32" customWidth="1"/>
    <col min="14622" max="14848" width="11" style="32"/>
    <col min="14849" max="14849" width="11.875" style="32" customWidth="1"/>
    <col min="14850" max="14850" width="5.625" style="32" customWidth="1"/>
    <col min="14851" max="14851" width="6.625" style="32" customWidth="1"/>
    <col min="14852" max="14852" width="6.5" style="32" customWidth="1"/>
    <col min="14853" max="14853" width="5.5" style="32" customWidth="1"/>
    <col min="14854" max="14854" width="6.25" style="32" customWidth="1"/>
    <col min="14855" max="14855" width="6.75" style="32" customWidth="1"/>
    <col min="14856" max="14856" width="5.75" style="32" customWidth="1"/>
    <col min="14857" max="14857" width="6.875" style="32" customWidth="1"/>
    <col min="14858" max="14858" width="7" style="32" customWidth="1"/>
    <col min="14859" max="14859" width="5.75" style="32" customWidth="1"/>
    <col min="14860" max="14860" width="6.875" style="32" customWidth="1"/>
    <col min="14861" max="14861" width="7" style="32" customWidth="1"/>
    <col min="14862" max="14862" width="12.625" style="32" customWidth="1"/>
    <col min="14863" max="14863" width="5.75" style="32" customWidth="1"/>
    <col min="14864" max="14864" width="6.875" style="32" customWidth="1"/>
    <col min="14865" max="14865" width="7" style="32" customWidth="1"/>
    <col min="14866" max="14866" width="5.75" style="32" customWidth="1"/>
    <col min="14867" max="14867" width="6.875" style="32" customWidth="1"/>
    <col min="14868" max="14868" width="7" style="32" customWidth="1"/>
    <col min="14869" max="14869" width="5.75" style="32" customWidth="1"/>
    <col min="14870" max="14870" width="6.875" style="32" customWidth="1"/>
    <col min="14871" max="14874" width="7" style="32" customWidth="1"/>
    <col min="14875" max="14875" width="2.375" style="32" customWidth="1"/>
    <col min="14876" max="14876" width="7.625" style="32" customWidth="1"/>
    <col min="14877" max="14877" width="7" style="32" customWidth="1"/>
    <col min="14878" max="15104" width="11" style="32"/>
    <col min="15105" max="15105" width="11.875" style="32" customWidth="1"/>
    <col min="15106" max="15106" width="5.625" style="32" customWidth="1"/>
    <col min="15107" max="15107" width="6.625" style="32" customWidth="1"/>
    <col min="15108" max="15108" width="6.5" style="32" customWidth="1"/>
    <col min="15109" max="15109" width="5.5" style="32" customWidth="1"/>
    <col min="15110" max="15110" width="6.25" style="32" customWidth="1"/>
    <col min="15111" max="15111" width="6.75" style="32" customWidth="1"/>
    <col min="15112" max="15112" width="5.75" style="32" customWidth="1"/>
    <col min="15113" max="15113" width="6.875" style="32" customWidth="1"/>
    <col min="15114" max="15114" width="7" style="32" customWidth="1"/>
    <col min="15115" max="15115" width="5.75" style="32" customWidth="1"/>
    <col min="15116" max="15116" width="6.875" style="32" customWidth="1"/>
    <col min="15117" max="15117" width="7" style="32" customWidth="1"/>
    <col min="15118" max="15118" width="12.625" style="32" customWidth="1"/>
    <col min="15119" max="15119" width="5.75" style="32" customWidth="1"/>
    <col min="15120" max="15120" width="6.875" style="32" customWidth="1"/>
    <col min="15121" max="15121" width="7" style="32" customWidth="1"/>
    <col min="15122" max="15122" width="5.75" style="32" customWidth="1"/>
    <col min="15123" max="15123" width="6.875" style="32" customWidth="1"/>
    <col min="15124" max="15124" width="7" style="32" customWidth="1"/>
    <col min="15125" max="15125" width="5.75" style="32" customWidth="1"/>
    <col min="15126" max="15126" width="6.875" style="32" customWidth="1"/>
    <col min="15127" max="15130" width="7" style="32" customWidth="1"/>
    <col min="15131" max="15131" width="2.375" style="32" customWidth="1"/>
    <col min="15132" max="15132" width="7.625" style="32" customWidth="1"/>
    <col min="15133" max="15133" width="7" style="32" customWidth="1"/>
    <col min="15134" max="15360" width="11" style="32"/>
    <col min="15361" max="15361" width="11.875" style="32" customWidth="1"/>
    <col min="15362" max="15362" width="5.625" style="32" customWidth="1"/>
    <col min="15363" max="15363" width="6.625" style="32" customWidth="1"/>
    <col min="15364" max="15364" width="6.5" style="32" customWidth="1"/>
    <col min="15365" max="15365" width="5.5" style="32" customWidth="1"/>
    <col min="15366" max="15366" width="6.25" style="32" customWidth="1"/>
    <col min="15367" max="15367" width="6.75" style="32" customWidth="1"/>
    <col min="15368" max="15368" width="5.75" style="32" customWidth="1"/>
    <col min="15369" max="15369" width="6.875" style="32" customWidth="1"/>
    <col min="15370" max="15370" width="7" style="32" customWidth="1"/>
    <col min="15371" max="15371" width="5.75" style="32" customWidth="1"/>
    <col min="15372" max="15372" width="6.875" style="32" customWidth="1"/>
    <col min="15373" max="15373" width="7" style="32" customWidth="1"/>
    <col min="15374" max="15374" width="12.625" style="32" customWidth="1"/>
    <col min="15375" max="15375" width="5.75" style="32" customWidth="1"/>
    <col min="15376" max="15376" width="6.875" style="32" customWidth="1"/>
    <col min="15377" max="15377" width="7" style="32" customWidth="1"/>
    <col min="15378" max="15378" width="5.75" style="32" customWidth="1"/>
    <col min="15379" max="15379" width="6.875" style="32" customWidth="1"/>
    <col min="15380" max="15380" width="7" style="32" customWidth="1"/>
    <col min="15381" max="15381" width="5.75" style="32" customWidth="1"/>
    <col min="15382" max="15382" width="6.875" style="32" customWidth="1"/>
    <col min="15383" max="15386" width="7" style="32" customWidth="1"/>
    <col min="15387" max="15387" width="2.375" style="32" customWidth="1"/>
    <col min="15388" max="15388" width="7.625" style="32" customWidth="1"/>
    <col min="15389" max="15389" width="7" style="32" customWidth="1"/>
    <col min="15390" max="15616" width="11" style="32"/>
    <col min="15617" max="15617" width="11.875" style="32" customWidth="1"/>
    <col min="15618" max="15618" width="5.625" style="32" customWidth="1"/>
    <col min="15619" max="15619" width="6.625" style="32" customWidth="1"/>
    <col min="15620" max="15620" width="6.5" style="32" customWidth="1"/>
    <col min="15621" max="15621" width="5.5" style="32" customWidth="1"/>
    <col min="15622" max="15622" width="6.25" style="32" customWidth="1"/>
    <col min="15623" max="15623" width="6.75" style="32" customWidth="1"/>
    <col min="15624" max="15624" width="5.75" style="32" customWidth="1"/>
    <col min="15625" max="15625" width="6.875" style="32" customWidth="1"/>
    <col min="15626" max="15626" width="7" style="32" customWidth="1"/>
    <col min="15627" max="15627" width="5.75" style="32" customWidth="1"/>
    <col min="15628" max="15628" width="6.875" style="32" customWidth="1"/>
    <col min="15629" max="15629" width="7" style="32" customWidth="1"/>
    <col min="15630" max="15630" width="12.625" style="32" customWidth="1"/>
    <col min="15631" max="15631" width="5.75" style="32" customWidth="1"/>
    <col min="15632" max="15632" width="6.875" style="32" customWidth="1"/>
    <col min="15633" max="15633" width="7" style="32" customWidth="1"/>
    <col min="15634" max="15634" width="5.75" style="32" customWidth="1"/>
    <col min="15635" max="15635" width="6.875" style="32" customWidth="1"/>
    <col min="15636" max="15636" width="7" style="32" customWidth="1"/>
    <col min="15637" max="15637" width="5.75" style="32" customWidth="1"/>
    <col min="15638" max="15638" width="6.875" style="32" customWidth="1"/>
    <col min="15639" max="15642" width="7" style="32" customWidth="1"/>
    <col min="15643" max="15643" width="2.375" style="32" customWidth="1"/>
    <col min="15644" max="15644" width="7.625" style="32" customWidth="1"/>
    <col min="15645" max="15645" width="7" style="32" customWidth="1"/>
    <col min="15646" max="15872" width="11" style="32"/>
    <col min="15873" max="15873" width="11.875" style="32" customWidth="1"/>
    <col min="15874" max="15874" width="5.625" style="32" customWidth="1"/>
    <col min="15875" max="15875" width="6.625" style="32" customWidth="1"/>
    <col min="15876" max="15876" width="6.5" style="32" customWidth="1"/>
    <col min="15877" max="15877" width="5.5" style="32" customWidth="1"/>
    <col min="15878" max="15878" width="6.25" style="32" customWidth="1"/>
    <col min="15879" max="15879" width="6.75" style="32" customWidth="1"/>
    <col min="15880" max="15880" width="5.75" style="32" customWidth="1"/>
    <col min="15881" max="15881" width="6.875" style="32" customWidth="1"/>
    <col min="15882" max="15882" width="7" style="32" customWidth="1"/>
    <col min="15883" max="15883" width="5.75" style="32" customWidth="1"/>
    <col min="15884" max="15884" width="6.875" style="32" customWidth="1"/>
    <col min="15885" max="15885" width="7" style="32" customWidth="1"/>
    <col min="15886" max="15886" width="12.625" style="32" customWidth="1"/>
    <col min="15887" max="15887" width="5.75" style="32" customWidth="1"/>
    <col min="15888" max="15888" width="6.875" style="32" customWidth="1"/>
    <col min="15889" max="15889" width="7" style="32" customWidth="1"/>
    <col min="15890" max="15890" width="5.75" style="32" customWidth="1"/>
    <col min="15891" max="15891" width="6.875" style="32" customWidth="1"/>
    <col min="15892" max="15892" width="7" style="32" customWidth="1"/>
    <col min="15893" max="15893" width="5.75" style="32" customWidth="1"/>
    <col min="15894" max="15894" width="6.875" style="32" customWidth="1"/>
    <col min="15895" max="15898" width="7" style="32" customWidth="1"/>
    <col min="15899" max="15899" width="2.375" style="32" customWidth="1"/>
    <col min="15900" max="15900" width="7.625" style="32" customWidth="1"/>
    <col min="15901" max="15901" width="7" style="32" customWidth="1"/>
    <col min="15902" max="16128" width="11" style="32"/>
    <col min="16129" max="16129" width="11.875" style="32" customWidth="1"/>
    <col min="16130" max="16130" width="5.625" style="32" customWidth="1"/>
    <col min="16131" max="16131" width="6.625" style="32" customWidth="1"/>
    <col min="16132" max="16132" width="6.5" style="32" customWidth="1"/>
    <col min="16133" max="16133" width="5.5" style="32" customWidth="1"/>
    <col min="16134" max="16134" width="6.25" style="32" customWidth="1"/>
    <col min="16135" max="16135" width="6.75" style="32" customWidth="1"/>
    <col min="16136" max="16136" width="5.75" style="32" customWidth="1"/>
    <col min="16137" max="16137" width="6.875" style="32" customWidth="1"/>
    <col min="16138" max="16138" width="7" style="32" customWidth="1"/>
    <col min="16139" max="16139" width="5.75" style="32" customWidth="1"/>
    <col min="16140" max="16140" width="6.875" style="32" customWidth="1"/>
    <col min="16141" max="16141" width="7" style="32" customWidth="1"/>
    <col min="16142" max="16142" width="12.625" style="32" customWidth="1"/>
    <col min="16143" max="16143" width="5.75" style="32" customWidth="1"/>
    <col min="16144" max="16144" width="6.875" style="32" customWidth="1"/>
    <col min="16145" max="16145" width="7" style="32" customWidth="1"/>
    <col min="16146" max="16146" width="5.75" style="32" customWidth="1"/>
    <col min="16147" max="16147" width="6.875" style="32" customWidth="1"/>
    <col min="16148" max="16148" width="7" style="32" customWidth="1"/>
    <col min="16149" max="16149" width="5.75" style="32" customWidth="1"/>
    <col min="16150" max="16150" width="6.875" style="32" customWidth="1"/>
    <col min="16151" max="16154" width="7" style="32" customWidth="1"/>
    <col min="16155" max="16155" width="2.375" style="32" customWidth="1"/>
    <col min="16156" max="16156" width="7.625" style="32" customWidth="1"/>
    <col min="16157" max="16157" width="7" style="32" customWidth="1"/>
    <col min="16158" max="16384" width="11" style="32"/>
  </cols>
  <sheetData>
    <row r="1" spans="1:32" s="4" customFormat="1" ht="54.75" customHeight="1" thickBot="1" x14ac:dyDescent="0.25">
      <c r="A1" s="1" t="str">
        <f>"Tabelle 8.4.1: Kurse, Unterrichtsstunden und Belegungen nach Ländern und Programmbereichen " &amp;[1]Hilfswerte!B1&amp; " - reine Online-Kurse unter Veranstaltungen mit digitalen Lerninhalten"</f>
        <v>Tabelle 8.4.1: Kurse, Unterrichtsstunden und Belegungen nach Ländern und Programmbereichen 2023 - reine Online-Kurse unter Veranstaltungen mit digitalen Lerninhalten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tr">
        <f>"noch Tabelle 8.4.1: Kurse, Unterrichtsstunden und Belegungen nach Ländern und Programmbereichen " &amp;[1]Hilfswerte!O1&amp; " - reine Online-Kurse unter Veranstaltungen mit digitalen Lerninhalten"</f>
        <v>noch Tabelle 8.4.1: Kurse, Unterrichtsstunden und Belegungen nach Ländern und Programmbereichen  - reine Online-Kurse unter Veranstaltungen mit digitalen Lerninhalten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3"/>
      <c r="AC1" s="3"/>
    </row>
    <row r="2" spans="1:32" s="4" customFormat="1" ht="14.25" customHeight="1" x14ac:dyDescent="0.2">
      <c r="A2" s="5" t="s">
        <v>0</v>
      </c>
      <c r="B2" s="6" t="s">
        <v>52</v>
      </c>
      <c r="C2" s="7"/>
      <c r="D2" s="7"/>
      <c r="E2" s="8" t="s">
        <v>2</v>
      </c>
      <c r="F2" s="9"/>
      <c r="G2" s="9"/>
      <c r="H2" s="9"/>
      <c r="I2" s="9"/>
      <c r="J2" s="9"/>
      <c r="K2" s="9"/>
      <c r="L2" s="9"/>
      <c r="M2" s="10"/>
      <c r="N2" s="11" t="s">
        <v>0</v>
      </c>
      <c r="O2" s="6" t="s">
        <v>2</v>
      </c>
      <c r="P2" s="7"/>
      <c r="Q2" s="7"/>
      <c r="R2" s="7"/>
      <c r="S2" s="7"/>
      <c r="T2" s="7"/>
      <c r="U2" s="7"/>
      <c r="V2" s="7"/>
      <c r="W2" s="7"/>
      <c r="X2" s="7"/>
      <c r="Y2" s="7"/>
      <c r="Z2" s="12"/>
      <c r="AA2" s="13"/>
    </row>
    <row r="3" spans="1:32" s="25" customFormat="1" ht="39.75" customHeight="1" x14ac:dyDescent="0.2">
      <c r="A3" s="14"/>
      <c r="B3" s="15"/>
      <c r="C3" s="16"/>
      <c r="D3" s="16"/>
      <c r="E3" s="17" t="s">
        <v>3</v>
      </c>
      <c r="F3" s="18"/>
      <c r="G3" s="19"/>
      <c r="H3" s="17" t="s">
        <v>4</v>
      </c>
      <c r="I3" s="18"/>
      <c r="J3" s="19"/>
      <c r="K3" s="17" t="s">
        <v>5</v>
      </c>
      <c r="L3" s="18"/>
      <c r="M3" s="19"/>
      <c r="N3" s="119"/>
      <c r="O3" s="21" t="s">
        <v>6</v>
      </c>
      <c r="P3" s="21"/>
      <c r="Q3" s="21"/>
      <c r="R3" s="21" t="s">
        <v>7</v>
      </c>
      <c r="S3" s="21"/>
      <c r="T3" s="21"/>
      <c r="U3" s="21" t="s">
        <v>48</v>
      </c>
      <c r="V3" s="21"/>
      <c r="W3" s="17"/>
      <c r="X3" s="17" t="s">
        <v>9</v>
      </c>
      <c r="Y3" s="18"/>
      <c r="Z3" s="22"/>
      <c r="AA3" s="23"/>
      <c r="AB3" s="24"/>
      <c r="AC3" s="24"/>
      <c r="AD3" s="24"/>
      <c r="AE3" s="24"/>
      <c r="AF3" s="24"/>
    </row>
    <row r="4" spans="1:32" ht="33.75" x14ac:dyDescent="0.2">
      <c r="A4" s="26"/>
      <c r="B4" s="27" t="s">
        <v>10</v>
      </c>
      <c r="C4" s="27" t="s">
        <v>49</v>
      </c>
      <c r="D4" s="27" t="s">
        <v>12</v>
      </c>
      <c r="E4" s="27" t="s">
        <v>10</v>
      </c>
      <c r="F4" s="27" t="s">
        <v>49</v>
      </c>
      <c r="G4" s="28" t="s">
        <v>12</v>
      </c>
      <c r="H4" s="27" t="s">
        <v>10</v>
      </c>
      <c r="I4" s="27" t="s">
        <v>49</v>
      </c>
      <c r="J4" s="28" t="s">
        <v>12</v>
      </c>
      <c r="K4" s="27" t="s">
        <v>10</v>
      </c>
      <c r="L4" s="27" t="s">
        <v>49</v>
      </c>
      <c r="M4" s="28" t="s">
        <v>12</v>
      </c>
      <c r="N4" s="120"/>
      <c r="O4" s="27" t="s">
        <v>10</v>
      </c>
      <c r="P4" s="27" t="s">
        <v>49</v>
      </c>
      <c r="Q4" s="28" t="s">
        <v>12</v>
      </c>
      <c r="R4" s="27" t="s">
        <v>10</v>
      </c>
      <c r="S4" s="27" t="s">
        <v>49</v>
      </c>
      <c r="T4" s="28" t="s">
        <v>12</v>
      </c>
      <c r="U4" s="27" t="s">
        <v>10</v>
      </c>
      <c r="V4" s="27" t="s">
        <v>49</v>
      </c>
      <c r="W4" s="27" t="s">
        <v>12</v>
      </c>
      <c r="X4" s="27" t="s">
        <v>10</v>
      </c>
      <c r="Y4" s="27" t="s">
        <v>49</v>
      </c>
      <c r="Z4" s="30" t="s">
        <v>12</v>
      </c>
      <c r="AB4" s="24"/>
      <c r="AC4" s="24"/>
      <c r="AD4" s="24"/>
      <c r="AE4" s="24"/>
      <c r="AF4" s="24"/>
    </row>
    <row r="5" spans="1:32" s="40" customFormat="1" ht="12.75" customHeight="1" x14ac:dyDescent="0.2">
      <c r="A5" s="33" t="s">
        <v>13</v>
      </c>
      <c r="B5" s="34">
        <v>6193</v>
      </c>
      <c r="C5" s="34">
        <v>113728</v>
      </c>
      <c r="D5" s="37">
        <v>41729</v>
      </c>
      <c r="E5" s="34">
        <v>347</v>
      </c>
      <c r="F5" s="34">
        <v>1893</v>
      </c>
      <c r="G5" s="37">
        <v>3248</v>
      </c>
      <c r="H5" s="34">
        <v>239</v>
      </c>
      <c r="I5" s="34">
        <v>2122</v>
      </c>
      <c r="J5" s="37">
        <v>1435</v>
      </c>
      <c r="K5" s="34">
        <v>1058</v>
      </c>
      <c r="L5" s="34">
        <v>10760</v>
      </c>
      <c r="M5" s="37">
        <v>8160</v>
      </c>
      <c r="N5" s="36" t="s">
        <v>13</v>
      </c>
      <c r="O5" s="34">
        <v>3650</v>
      </c>
      <c r="P5" s="34">
        <v>82956</v>
      </c>
      <c r="Q5" s="37">
        <v>23884</v>
      </c>
      <c r="R5" s="34">
        <v>873</v>
      </c>
      <c r="S5" s="34">
        <v>15389</v>
      </c>
      <c r="T5" s="37">
        <v>4833</v>
      </c>
      <c r="U5" s="34">
        <v>7</v>
      </c>
      <c r="V5" s="34">
        <v>123</v>
      </c>
      <c r="W5" s="37">
        <v>53</v>
      </c>
      <c r="X5" s="34">
        <v>19</v>
      </c>
      <c r="Y5" s="34">
        <v>485</v>
      </c>
      <c r="Z5" s="38">
        <v>116</v>
      </c>
      <c r="AA5" s="39"/>
      <c r="AB5" s="24"/>
      <c r="AC5" s="24"/>
      <c r="AD5" s="24"/>
      <c r="AE5" s="24"/>
      <c r="AF5" s="24"/>
    </row>
    <row r="6" spans="1:32" s="40" customFormat="1" ht="12.75" customHeight="1" x14ac:dyDescent="0.2">
      <c r="A6" s="41"/>
      <c r="B6" s="42">
        <v>1</v>
      </c>
      <c r="C6" s="43">
        <v>1</v>
      </c>
      <c r="D6" s="43">
        <v>1</v>
      </c>
      <c r="E6" s="44">
        <v>5.6030000000000003E-2</v>
      </c>
      <c r="F6" s="45">
        <v>1.6639999999999999E-2</v>
      </c>
      <c r="G6" s="45">
        <v>7.7840000000000006E-2</v>
      </c>
      <c r="H6" s="44">
        <v>3.8589999999999999E-2</v>
      </c>
      <c r="I6" s="45">
        <v>1.866E-2</v>
      </c>
      <c r="J6" s="45">
        <v>3.4389999999999997E-2</v>
      </c>
      <c r="K6" s="44">
        <v>0.17083999999999999</v>
      </c>
      <c r="L6" s="45">
        <v>9.461E-2</v>
      </c>
      <c r="M6" s="46">
        <v>0.19555</v>
      </c>
      <c r="N6" s="47"/>
      <c r="O6" s="44">
        <v>0.58938000000000001</v>
      </c>
      <c r="P6" s="45">
        <v>0.72941999999999996</v>
      </c>
      <c r="Q6" s="45">
        <v>0.57235999999999998</v>
      </c>
      <c r="R6" s="44">
        <v>0.14097000000000001</v>
      </c>
      <c r="S6" s="45">
        <v>0.13531000000000001</v>
      </c>
      <c r="T6" s="45">
        <v>0.11582000000000001</v>
      </c>
      <c r="U6" s="44">
        <v>1.1299999999999999E-3</v>
      </c>
      <c r="V6" s="45">
        <v>1.08E-3</v>
      </c>
      <c r="W6" s="45">
        <v>1.2700000000000001E-3</v>
      </c>
      <c r="X6" s="44">
        <v>3.0699999999999998E-3</v>
      </c>
      <c r="Y6" s="45">
        <v>4.2599999999999999E-3</v>
      </c>
      <c r="Z6" s="48">
        <v>2.7799999999999999E-3</v>
      </c>
      <c r="AA6" s="39"/>
      <c r="AB6" s="24"/>
      <c r="AC6" s="24"/>
      <c r="AD6" s="24"/>
      <c r="AE6" s="24"/>
      <c r="AF6" s="24"/>
    </row>
    <row r="7" spans="1:32" s="40" customFormat="1" ht="12.75" customHeight="1" x14ac:dyDescent="0.2">
      <c r="A7" s="41" t="s">
        <v>14</v>
      </c>
      <c r="B7" s="34">
        <v>6035</v>
      </c>
      <c r="C7" s="34">
        <v>147116</v>
      </c>
      <c r="D7" s="37">
        <v>46600</v>
      </c>
      <c r="E7" s="34">
        <v>380</v>
      </c>
      <c r="F7" s="34">
        <v>2434</v>
      </c>
      <c r="G7" s="37">
        <v>4559</v>
      </c>
      <c r="H7" s="34">
        <v>240</v>
      </c>
      <c r="I7" s="34">
        <v>2604</v>
      </c>
      <c r="J7" s="37">
        <v>1753</v>
      </c>
      <c r="K7" s="34">
        <v>958</v>
      </c>
      <c r="L7" s="34">
        <v>12558</v>
      </c>
      <c r="M7" s="37">
        <v>9684</v>
      </c>
      <c r="N7" s="47" t="s">
        <v>14</v>
      </c>
      <c r="O7" s="34">
        <v>3709</v>
      </c>
      <c r="P7" s="34">
        <v>112828</v>
      </c>
      <c r="Q7" s="37">
        <v>27540</v>
      </c>
      <c r="R7" s="34">
        <v>640</v>
      </c>
      <c r="S7" s="34">
        <v>14836</v>
      </c>
      <c r="T7" s="37">
        <v>2535</v>
      </c>
      <c r="U7" s="34">
        <v>88</v>
      </c>
      <c r="V7" s="34">
        <v>1594</v>
      </c>
      <c r="W7" s="37">
        <v>323</v>
      </c>
      <c r="X7" s="34">
        <v>20</v>
      </c>
      <c r="Y7" s="34">
        <v>262</v>
      </c>
      <c r="Z7" s="38">
        <v>206</v>
      </c>
      <c r="AA7" s="39"/>
      <c r="AB7" s="24"/>
      <c r="AC7" s="24"/>
      <c r="AD7" s="24"/>
      <c r="AE7" s="24"/>
      <c r="AF7" s="24"/>
    </row>
    <row r="8" spans="1:32" s="50" customFormat="1" ht="12.75" customHeight="1" x14ac:dyDescent="0.2">
      <c r="A8" s="41"/>
      <c r="B8" s="42">
        <v>1</v>
      </c>
      <c r="C8" s="43">
        <v>1</v>
      </c>
      <c r="D8" s="43">
        <v>1</v>
      </c>
      <c r="E8" s="44">
        <v>6.2969999999999998E-2</v>
      </c>
      <c r="F8" s="45">
        <v>1.6539999999999999E-2</v>
      </c>
      <c r="G8" s="45">
        <v>9.783E-2</v>
      </c>
      <c r="H8" s="44">
        <v>3.977E-2</v>
      </c>
      <c r="I8" s="45">
        <v>1.77E-2</v>
      </c>
      <c r="J8" s="45">
        <v>3.7620000000000001E-2</v>
      </c>
      <c r="K8" s="44">
        <v>0.15873999999999999</v>
      </c>
      <c r="L8" s="45">
        <v>8.5360000000000005E-2</v>
      </c>
      <c r="M8" s="46">
        <v>0.20780999999999999</v>
      </c>
      <c r="N8" s="47"/>
      <c r="O8" s="44">
        <v>0.61458000000000002</v>
      </c>
      <c r="P8" s="45">
        <v>0.76693</v>
      </c>
      <c r="Q8" s="45">
        <v>0.59099000000000002</v>
      </c>
      <c r="R8" s="44">
        <v>0.10605000000000001</v>
      </c>
      <c r="S8" s="45">
        <v>0.10085</v>
      </c>
      <c r="T8" s="45">
        <v>5.4399999999999997E-2</v>
      </c>
      <c r="U8" s="44">
        <v>1.4579999999999999E-2</v>
      </c>
      <c r="V8" s="45">
        <v>1.0829999999999999E-2</v>
      </c>
      <c r="W8" s="45">
        <v>6.9300000000000004E-3</v>
      </c>
      <c r="X8" s="44">
        <v>3.31E-3</v>
      </c>
      <c r="Y8" s="45">
        <v>1.7799999999999999E-3</v>
      </c>
      <c r="Z8" s="48">
        <v>4.4200000000000003E-3</v>
      </c>
      <c r="AA8" s="49"/>
      <c r="AB8" s="24"/>
      <c r="AC8" s="24"/>
      <c r="AD8" s="24"/>
      <c r="AE8" s="24"/>
      <c r="AF8" s="24"/>
    </row>
    <row r="9" spans="1:32" s="40" customFormat="1" ht="12.75" customHeight="1" x14ac:dyDescent="0.2">
      <c r="A9" s="41" t="s">
        <v>15</v>
      </c>
      <c r="B9" s="34">
        <v>2518</v>
      </c>
      <c r="C9" s="34">
        <v>68564</v>
      </c>
      <c r="D9" s="37">
        <v>22176</v>
      </c>
      <c r="E9" s="34">
        <v>70</v>
      </c>
      <c r="F9" s="34">
        <v>749</v>
      </c>
      <c r="G9" s="37">
        <v>2782</v>
      </c>
      <c r="H9" s="34">
        <v>119</v>
      </c>
      <c r="I9" s="34">
        <v>2566</v>
      </c>
      <c r="J9" s="37">
        <v>890</v>
      </c>
      <c r="K9" s="34">
        <v>172</v>
      </c>
      <c r="L9" s="34">
        <v>2528</v>
      </c>
      <c r="M9" s="37">
        <v>1268</v>
      </c>
      <c r="N9" s="47" t="s">
        <v>15</v>
      </c>
      <c r="O9" s="34">
        <v>1830</v>
      </c>
      <c r="P9" s="34">
        <v>55488</v>
      </c>
      <c r="Q9" s="37">
        <v>15204</v>
      </c>
      <c r="R9" s="34">
        <v>321</v>
      </c>
      <c r="S9" s="34">
        <v>7144</v>
      </c>
      <c r="T9" s="37">
        <v>2003</v>
      </c>
      <c r="U9" s="34">
        <v>3</v>
      </c>
      <c r="V9" s="34">
        <v>72</v>
      </c>
      <c r="W9" s="37">
        <v>9</v>
      </c>
      <c r="X9" s="34">
        <v>3</v>
      </c>
      <c r="Y9" s="34">
        <v>17</v>
      </c>
      <c r="Z9" s="38">
        <v>20</v>
      </c>
      <c r="AA9" s="39"/>
      <c r="AB9" s="24"/>
      <c r="AC9" s="24"/>
      <c r="AD9" s="24"/>
      <c r="AE9" s="24"/>
      <c r="AF9" s="24"/>
    </row>
    <row r="10" spans="1:32" s="50" customFormat="1" ht="12.75" customHeight="1" x14ac:dyDescent="0.2">
      <c r="A10" s="41"/>
      <c r="B10" s="42">
        <v>1</v>
      </c>
      <c r="C10" s="43">
        <v>1</v>
      </c>
      <c r="D10" s="43">
        <v>1</v>
      </c>
      <c r="E10" s="44">
        <v>2.7799999999999998E-2</v>
      </c>
      <c r="F10" s="45">
        <v>1.0919999999999999E-2</v>
      </c>
      <c r="G10" s="45">
        <v>0.12545000000000001</v>
      </c>
      <c r="H10" s="44">
        <v>4.7260000000000003E-2</v>
      </c>
      <c r="I10" s="45">
        <v>3.7420000000000002E-2</v>
      </c>
      <c r="J10" s="45">
        <v>4.0129999999999999E-2</v>
      </c>
      <c r="K10" s="44">
        <v>6.8309999999999996E-2</v>
      </c>
      <c r="L10" s="45">
        <v>3.687E-2</v>
      </c>
      <c r="M10" s="46">
        <v>5.7180000000000002E-2</v>
      </c>
      <c r="N10" s="47"/>
      <c r="O10" s="44">
        <v>0.72677000000000003</v>
      </c>
      <c r="P10" s="45">
        <v>0.80928999999999995</v>
      </c>
      <c r="Q10" s="45">
        <v>0.68561000000000005</v>
      </c>
      <c r="R10" s="44">
        <v>0.12748000000000001</v>
      </c>
      <c r="S10" s="45">
        <v>0.10419</v>
      </c>
      <c r="T10" s="45">
        <v>9.0319999999999998E-2</v>
      </c>
      <c r="U10" s="44">
        <v>1.1900000000000001E-3</v>
      </c>
      <c r="V10" s="45">
        <v>1.0499999999999999E-3</v>
      </c>
      <c r="W10" s="45">
        <v>4.0999999999999999E-4</v>
      </c>
      <c r="X10" s="44">
        <v>1.1900000000000001E-3</v>
      </c>
      <c r="Y10" s="45">
        <v>2.5000000000000001E-4</v>
      </c>
      <c r="Z10" s="48">
        <v>8.9999999999999998E-4</v>
      </c>
      <c r="AA10" s="49"/>
      <c r="AB10" s="24"/>
      <c r="AC10" s="24"/>
      <c r="AD10" s="24"/>
      <c r="AE10" s="24"/>
      <c r="AF10" s="24"/>
    </row>
    <row r="11" spans="1:32" s="40" customFormat="1" ht="12.75" customHeight="1" x14ac:dyDescent="0.2">
      <c r="A11" s="41" t="s">
        <v>16</v>
      </c>
      <c r="B11" s="34">
        <v>132</v>
      </c>
      <c r="C11" s="34">
        <v>3062</v>
      </c>
      <c r="D11" s="37">
        <v>1412</v>
      </c>
      <c r="E11" s="34">
        <v>19</v>
      </c>
      <c r="F11" s="34">
        <v>68</v>
      </c>
      <c r="G11" s="37">
        <v>114</v>
      </c>
      <c r="H11" s="34">
        <v>1</v>
      </c>
      <c r="I11" s="34">
        <v>2</v>
      </c>
      <c r="J11" s="37">
        <v>3</v>
      </c>
      <c r="K11" s="34">
        <v>15</v>
      </c>
      <c r="L11" s="34">
        <v>200</v>
      </c>
      <c r="M11" s="37">
        <v>67</v>
      </c>
      <c r="N11" s="47" t="s">
        <v>16</v>
      </c>
      <c r="O11" s="34">
        <v>63</v>
      </c>
      <c r="P11" s="34">
        <v>1825</v>
      </c>
      <c r="Q11" s="37">
        <v>391</v>
      </c>
      <c r="R11" s="34">
        <v>34</v>
      </c>
      <c r="S11" s="34">
        <v>967</v>
      </c>
      <c r="T11" s="37">
        <v>837</v>
      </c>
      <c r="U11" s="34">
        <v>0</v>
      </c>
      <c r="V11" s="34">
        <v>0</v>
      </c>
      <c r="W11" s="37">
        <v>0</v>
      </c>
      <c r="X11" s="34">
        <v>0</v>
      </c>
      <c r="Y11" s="34">
        <v>0</v>
      </c>
      <c r="Z11" s="38">
        <v>0</v>
      </c>
      <c r="AA11" s="39"/>
      <c r="AB11" s="24"/>
      <c r="AC11" s="24"/>
      <c r="AD11" s="24"/>
      <c r="AE11" s="24"/>
      <c r="AF11" s="24"/>
    </row>
    <row r="12" spans="1:32" s="50" customFormat="1" ht="12.75" customHeight="1" x14ac:dyDescent="0.2">
      <c r="A12" s="41"/>
      <c r="B12" s="42">
        <v>1</v>
      </c>
      <c r="C12" s="43">
        <v>1</v>
      </c>
      <c r="D12" s="43">
        <v>1</v>
      </c>
      <c r="E12" s="44">
        <v>0.14394000000000001</v>
      </c>
      <c r="F12" s="45">
        <v>2.2210000000000001E-2</v>
      </c>
      <c r="G12" s="45">
        <v>8.0740000000000006E-2</v>
      </c>
      <c r="H12" s="44">
        <v>7.5799999999999999E-3</v>
      </c>
      <c r="I12" s="45">
        <v>6.4999999999999997E-4</v>
      </c>
      <c r="J12" s="45">
        <v>2.1199999999999999E-3</v>
      </c>
      <c r="K12" s="44">
        <v>0.11364</v>
      </c>
      <c r="L12" s="45">
        <v>6.5320000000000003E-2</v>
      </c>
      <c r="M12" s="46">
        <v>4.7449999999999999E-2</v>
      </c>
      <c r="N12" s="47"/>
      <c r="O12" s="44">
        <v>0.47727000000000003</v>
      </c>
      <c r="P12" s="45">
        <v>0.59601999999999999</v>
      </c>
      <c r="Q12" s="45">
        <v>0.27690999999999999</v>
      </c>
      <c r="R12" s="44">
        <v>0.25757999999999998</v>
      </c>
      <c r="S12" s="45">
        <v>0.31580999999999998</v>
      </c>
      <c r="T12" s="45">
        <v>0.59277999999999997</v>
      </c>
      <c r="U12" s="44" t="s">
        <v>19</v>
      </c>
      <c r="V12" s="45" t="s">
        <v>19</v>
      </c>
      <c r="W12" s="45" t="s">
        <v>19</v>
      </c>
      <c r="X12" s="44" t="s">
        <v>19</v>
      </c>
      <c r="Y12" s="45" t="s">
        <v>19</v>
      </c>
      <c r="Z12" s="48" t="s">
        <v>19</v>
      </c>
      <c r="AA12" s="49"/>
    </row>
    <row r="13" spans="1:32" s="40" customFormat="1" ht="12.75" customHeight="1" x14ac:dyDescent="0.2">
      <c r="A13" s="41" t="s">
        <v>17</v>
      </c>
      <c r="B13" s="34">
        <v>205</v>
      </c>
      <c r="C13" s="34">
        <v>4559</v>
      </c>
      <c r="D13" s="37">
        <v>1080</v>
      </c>
      <c r="E13" s="34">
        <v>41</v>
      </c>
      <c r="F13" s="34">
        <v>496</v>
      </c>
      <c r="G13" s="37">
        <v>452</v>
      </c>
      <c r="H13" s="34">
        <v>21</v>
      </c>
      <c r="I13" s="34">
        <v>255</v>
      </c>
      <c r="J13" s="37">
        <v>145</v>
      </c>
      <c r="K13" s="34">
        <v>3</v>
      </c>
      <c r="L13" s="34">
        <v>36</v>
      </c>
      <c r="M13" s="37">
        <v>16</v>
      </c>
      <c r="N13" s="47" t="s">
        <v>17</v>
      </c>
      <c r="O13" s="34">
        <v>25</v>
      </c>
      <c r="P13" s="34">
        <v>664</v>
      </c>
      <c r="Q13" s="37">
        <v>207</v>
      </c>
      <c r="R13" s="34">
        <v>113</v>
      </c>
      <c r="S13" s="34">
        <v>3094</v>
      </c>
      <c r="T13" s="37">
        <v>244</v>
      </c>
      <c r="U13" s="34">
        <v>0</v>
      </c>
      <c r="V13" s="34">
        <v>0</v>
      </c>
      <c r="W13" s="37">
        <v>0</v>
      </c>
      <c r="X13" s="34">
        <v>2</v>
      </c>
      <c r="Y13" s="34">
        <v>14</v>
      </c>
      <c r="Z13" s="38">
        <v>16</v>
      </c>
      <c r="AA13" s="39"/>
      <c r="AB13" s="51"/>
    </row>
    <row r="14" spans="1:32" s="50" customFormat="1" ht="12.75" customHeight="1" x14ac:dyDescent="0.2">
      <c r="A14" s="41"/>
      <c r="B14" s="42">
        <v>1</v>
      </c>
      <c r="C14" s="43">
        <v>1</v>
      </c>
      <c r="D14" s="43">
        <v>1</v>
      </c>
      <c r="E14" s="44">
        <v>0.2</v>
      </c>
      <c r="F14" s="45">
        <v>0.10879999999999999</v>
      </c>
      <c r="G14" s="45">
        <v>0.41852</v>
      </c>
      <c r="H14" s="44">
        <v>0.10244</v>
      </c>
      <c r="I14" s="45">
        <v>5.5930000000000001E-2</v>
      </c>
      <c r="J14" s="45">
        <v>0.13425999999999999</v>
      </c>
      <c r="K14" s="44">
        <v>1.4630000000000001E-2</v>
      </c>
      <c r="L14" s="45">
        <v>7.9000000000000008E-3</v>
      </c>
      <c r="M14" s="46">
        <v>1.481E-2</v>
      </c>
      <c r="N14" s="47"/>
      <c r="O14" s="44">
        <v>0.12195</v>
      </c>
      <c r="P14" s="45">
        <v>0.14565</v>
      </c>
      <c r="Q14" s="45">
        <v>0.19167000000000001</v>
      </c>
      <c r="R14" s="44">
        <v>0.55122000000000004</v>
      </c>
      <c r="S14" s="45">
        <v>0.67866000000000004</v>
      </c>
      <c r="T14" s="45">
        <v>0.22592999999999999</v>
      </c>
      <c r="U14" s="44" t="s">
        <v>19</v>
      </c>
      <c r="V14" s="45" t="s">
        <v>19</v>
      </c>
      <c r="W14" s="45" t="s">
        <v>19</v>
      </c>
      <c r="X14" s="44">
        <v>9.7599999999999996E-3</v>
      </c>
      <c r="Y14" s="45">
        <v>3.0699999999999998E-3</v>
      </c>
      <c r="Z14" s="48">
        <v>1.481E-2</v>
      </c>
      <c r="AA14" s="49"/>
      <c r="AB14" s="51"/>
    </row>
    <row r="15" spans="1:32" s="40" customFormat="1" ht="12" customHeight="1" x14ac:dyDescent="0.2">
      <c r="A15" s="41" t="s">
        <v>18</v>
      </c>
      <c r="B15" s="34">
        <v>2085</v>
      </c>
      <c r="C15" s="34">
        <v>39966</v>
      </c>
      <c r="D15" s="37">
        <v>20858</v>
      </c>
      <c r="E15" s="34">
        <v>130</v>
      </c>
      <c r="F15" s="34">
        <v>518</v>
      </c>
      <c r="G15" s="37">
        <v>1514</v>
      </c>
      <c r="H15" s="34">
        <v>321</v>
      </c>
      <c r="I15" s="34">
        <v>3304</v>
      </c>
      <c r="J15" s="37">
        <v>2857</v>
      </c>
      <c r="K15" s="34">
        <v>266</v>
      </c>
      <c r="L15" s="34">
        <v>3379</v>
      </c>
      <c r="M15" s="37">
        <v>2922</v>
      </c>
      <c r="N15" s="47" t="s">
        <v>18</v>
      </c>
      <c r="O15" s="34">
        <v>1102</v>
      </c>
      <c r="P15" s="34">
        <v>28698</v>
      </c>
      <c r="Q15" s="37">
        <v>11551</v>
      </c>
      <c r="R15" s="34">
        <v>266</v>
      </c>
      <c r="S15" s="34">
        <v>4067</v>
      </c>
      <c r="T15" s="37">
        <v>2014</v>
      </c>
      <c r="U15" s="34">
        <v>0</v>
      </c>
      <c r="V15" s="34">
        <v>0</v>
      </c>
      <c r="W15" s="37">
        <v>0</v>
      </c>
      <c r="X15" s="34">
        <v>0</v>
      </c>
      <c r="Y15" s="34">
        <v>0</v>
      </c>
      <c r="Z15" s="38">
        <v>0</v>
      </c>
      <c r="AA15" s="39"/>
      <c r="AB15" s="51"/>
    </row>
    <row r="16" spans="1:32" s="50" customFormat="1" ht="12" customHeight="1" x14ac:dyDescent="0.2">
      <c r="A16" s="41"/>
      <c r="B16" s="42">
        <v>1</v>
      </c>
      <c r="C16" s="43">
        <v>1</v>
      </c>
      <c r="D16" s="43">
        <v>1</v>
      </c>
      <c r="E16" s="44">
        <v>6.2350000000000003E-2</v>
      </c>
      <c r="F16" s="45">
        <v>1.2959999999999999E-2</v>
      </c>
      <c r="G16" s="45">
        <v>7.2590000000000002E-2</v>
      </c>
      <c r="H16" s="44">
        <v>0.15396000000000001</v>
      </c>
      <c r="I16" s="45">
        <v>8.2669999999999993E-2</v>
      </c>
      <c r="J16" s="45">
        <v>0.13697000000000001</v>
      </c>
      <c r="K16" s="44">
        <v>0.12758</v>
      </c>
      <c r="L16" s="45">
        <v>8.455E-2</v>
      </c>
      <c r="M16" s="46">
        <v>0.14008999999999999</v>
      </c>
      <c r="N16" s="47"/>
      <c r="O16" s="44">
        <v>0.52854000000000001</v>
      </c>
      <c r="P16" s="45">
        <v>0.71806000000000003</v>
      </c>
      <c r="Q16" s="45">
        <v>0.55379</v>
      </c>
      <c r="R16" s="44">
        <v>0.12758</v>
      </c>
      <c r="S16" s="45">
        <v>0.10176</v>
      </c>
      <c r="T16" s="45">
        <v>9.6560000000000007E-2</v>
      </c>
      <c r="U16" s="44" t="s">
        <v>19</v>
      </c>
      <c r="V16" s="45" t="s">
        <v>19</v>
      </c>
      <c r="W16" s="45" t="s">
        <v>19</v>
      </c>
      <c r="X16" s="44" t="s">
        <v>19</v>
      </c>
      <c r="Y16" s="45" t="s">
        <v>19</v>
      </c>
      <c r="Z16" s="48" t="s">
        <v>19</v>
      </c>
      <c r="AA16" s="49"/>
      <c r="AB16" s="51"/>
    </row>
    <row r="17" spans="1:27" s="40" customFormat="1" ht="12.75" customHeight="1" x14ac:dyDescent="0.2">
      <c r="A17" s="41" t="s">
        <v>20</v>
      </c>
      <c r="B17" s="34">
        <v>1299</v>
      </c>
      <c r="C17" s="34">
        <v>35331</v>
      </c>
      <c r="D17" s="37">
        <v>9599</v>
      </c>
      <c r="E17" s="34">
        <v>105</v>
      </c>
      <c r="F17" s="34">
        <v>740</v>
      </c>
      <c r="G17" s="37">
        <v>1083</v>
      </c>
      <c r="H17" s="34">
        <v>82</v>
      </c>
      <c r="I17" s="34">
        <v>768</v>
      </c>
      <c r="J17" s="37">
        <v>618</v>
      </c>
      <c r="K17" s="34">
        <v>108</v>
      </c>
      <c r="L17" s="34">
        <v>1351</v>
      </c>
      <c r="M17" s="37">
        <v>934</v>
      </c>
      <c r="N17" s="47" t="s">
        <v>20</v>
      </c>
      <c r="O17" s="34">
        <v>628</v>
      </c>
      <c r="P17" s="34">
        <v>23149</v>
      </c>
      <c r="Q17" s="37">
        <v>5067</v>
      </c>
      <c r="R17" s="34">
        <v>369</v>
      </c>
      <c r="S17" s="34">
        <v>9202</v>
      </c>
      <c r="T17" s="37">
        <v>1860</v>
      </c>
      <c r="U17" s="34">
        <v>2</v>
      </c>
      <c r="V17" s="34">
        <v>106</v>
      </c>
      <c r="W17" s="37">
        <v>20</v>
      </c>
      <c r="X17" s="34">
        <v>5</v>
      </c>
      <c r="Y17" s="34">
        <v>15</v>
      </c>
      <c r="Z17" s="38">
        <v>17</v>
      </c>
      <c r="AA17" s="39"/>
    </row>
    <row r="18" spans="1:27" s="50" customFormat="1" ht="12.75" customHeight="1" x14ac:dyDescent="0.2">
      <c r="A18" s="41"/>
      <c r="B18" s="42">
        <v>1</v>
      </c>
      <c r="C18" s="43">
        <v>1</v>
      </c>
      <c r="D18" s="43">
        <v>1</v>
      </c>
      <c r="E18" s="44">
        <v>8.0829999999999999E-2</v>
      </c>
      <c r="F18" s="45">
        <v>2.094E-2</v>
      </c>
      <c r="G18" s="45">
        <v>0.11282</v>
      </c>
      <c r="H18" s="44">
        <v>6.3130000000000006E-2</v>
      </c>
      <c r="I18" s="45">
        <v>2.1739999999999999E-2</v>
      </c>
      <c r="J18" s="45">
        <v>6.4380000000000007E-2</v>
      </c>
      <c r="K18" s="44">
        <v>8.3140000000000006E-2</v>
      </c>
      <c r="L18" s="45">
        <v>3.8240000000000003E-2</v>
      </c>
      <c r="M18" s="46">
        <v>9.7299999999999998E-2</v>
      </c>
      <c r="N18" s="47"/>
      <c r="O18" s="44">
        <v>0.48344999999999999</v>
      </c>
      <c r="P18" s="45">
        <v>0.6552</v>
      </c>
      <c r="Q18" s="45">
        <v>0.52786999999999995</v>
      </c>
      <c r="R18" s="44">
        <v>0.28405999999999998</v>
      </c>
      <c r="S18" s="45">
        <v>0.26045000000000001</v>
      </c>
      <c r="T18" s="45">
        <v>0.19377</v>
      </c>
      <c r="U18" s="44">
        <v>1.5399999999999999E-3</v>
      </c>
      <c r="V18" s="45">
        <v>3.0000000000000001E-3</v>
      </c>
      <c r="W18" s="45">
        <v>2.0799999999999998E-3</v>
      </c>
      <c r="X18" s="44">
        <v>3.8500000000000001E-3</v>
      </c>
      <c r="Y18" s="45">
        <v>4.2000000000000002E-4</v>
      </c>
      <c r="Z18" s="48">
        <v>1.7700000000000001E-3</v>
      </c>
      <c r="AA18" s="49"/>
    </row>
    <row r="19" spans="1:27" s="40" customFormat="1" ht="12.75" customHeight="1" x14ac:dyDescent="0.2">
      <c r="A19" s="41" t="s">
        <v>21</v>
      </c>
      <c r="B19" s="34">
        <v>28</v>
      </c>
      <c r="C19" s="34">
        <v>350</v>
      </c>
      <c r="D19" s="37">
        <v>93</v>
      </c>
      <c r="E19" s="34">
        <v>2</v>
      </c>
      <c r="F19" s="34">
        <v>18</v>
      </c>
      <c r="G19" s="37">
        <v>10</v>
      </c>
      <c r="H19" s="34">
        <v>0</v>
      </c>
      <c r="I19" s="34">
        <v>0</v>
      </c>
      <c r="J19" s="37">
        <v>0</v>
      </c>
      <c r="K19" s="34">
        <v>1</v>
      </c>
      <c r="L19" s="34">
        <v>4</v>
      </c>
      <c r="M19" s="37">
        <v>8</v>
      </c>
      <c r="N19" s="47" t="s">
        <v>21</v>
      </c>
      <c r="O19" s="34">
        <v>7</v>
      </c>
      <c r="P19" s="34">
        <v>168</v>
      </c>
      <c r="Q19" s="37">
        <v>36</v>
      </c>
      <c r="R19" s="34">
        <v>18</v>
      </c>
      <c r="S19" s="34">
        <v>160</v>
      </c>
      <c r="T19" s="37">
        <v>39</v>
      </c>
      <c r="U19" s="34">
        <v>0</v>
      </c>
      <c r="V19" s="34">
        <v>0</v>
      </c>
      <c r="W19" s="37">
        <v>0</v>
      </c>
      <c r="X19" s="34">
        <v>0</v>
      </c>
      <c r="Y19" s="34">
        <v>0</v>
      </c>
      <c r="Z19" s="38">
        <v>0</v>
      </c>
      <c r="AA19" s="39"/>
    </row>
    <row r="20" spans="1:27" s="50" customFormat="1" ht="12.75" customHeight="1" x14ac:dyDescent="0.2">
      <c r="A20" s="41"/>
      <c r="B20" s="42">
        <v>1</v>
      </c>
      <c r="C20" s="43">
        <v>1</v>
      </c>
      <c r="D20" s="43">
        <v>1</v>
      </c>
      <c r="E20" s="44">
        <v>7.1429999999999993E-2</v>
      </c>
      <c r="F20" s="45">
        <v>5.1429999999999997E-2</v>
      </c>
      <c r="G20" s="45">
        <v>0.10753</v>
      </c>
      <c r="H20" s="44" t="s">
        <v>19</v>
      </c>
      <c r="I20" s="45" t="s">
        <v>19</v>
      </c>
      <c r="J20" s="45" t="s">
        <v>19</v>
      </c>
      <c r="K20" s="44">
        <v>3.5709999999999999E-2</v>
      </c>
      <c r="L20" s="45">
        <v>1.1429999999999999E-2</v>
      </c>
      <c r="M20" s="46">
        <v>8.6019999999999999E-2</v>
      </c>
      <c r="N20" s="47"/>
      <c r="O20" s="44">
        <v>0.25</v>
      </c>
      <c r="P20" s="45">
        <v>0.48</v>
      </c>
      <c r="Q20" s="45">
        <v>0.3871</v>
      </c>
      <c r="R20" s="44">
        <v>0.64285999999999999</v>
      </c>
      <c r="S20" s="45">
        <v>0.45713999999999999</v>
      </c>
      <c r="T20" s="45">
        <v>0.41935</v>
      </c>
      <c r="U20" s="44" t="s">
        <v>19</v>
      </c>
      <c r="V20" s="45" t="s">
        <v>19</v>
      </c>
      <c r="W20" s="45" t="s">
        <v>19</v>
      </c>
      <c r="X20" s="44" t="s">
        <v>19</v>
      </c>
      <c r="Y20" s="45" t="s">
        <v>19</v>
      </c>
      <c r="Z20" s="48" t="s">
        <v>19</v>
      </c>
      <c r="AA20" s="49"/>
    </row>
    <row r="21" spans="1:27" s="40" customFormat="1" ht="12.75" customHeight="1" x14ac:dyDescent="0.2">
      <c r="A21" s="41" t="s">
        <v>22</v>
      </c>
      <c r="B21" s="34">
        <v>1005</v>
      </c>
      <c r="C21" s="34">
        <v>24706</v>
      </c>
      <c r="D21" s="37">
        <v>6645</v>
      </c>
      <c r="E21" s="34">
        <v>87</v>
      </c>
      <c r="F21" s="34">
        <v>425</v>
      </c>
      <c r="G21" s="37">
        <v>788</v>
      </c>
      <c r="H21" s="34">
        <v>20</v>
      </c>
      <c r="I21" s="34">
        <v>141</v>
      </c>
      <c r="J21" s="37">
        <v>146</v>
      </c>
      <c r="K21" s="34">
        <v>109</v>
      </c>
      <c r="L21" s="34">
        <v>1405</v>
      </c>
      <c r="M21" s="37">
        <v>804</v>
      </c>
      <c r="N21" s="47" t="s">
        <v>22</v>
      </c>
      <c r="O21" s="34">
        <v>448</v>
      </c>
      <c r="P21" s="34">
        <v>14433</v>
      </c>
      <c r="Q21" s="37">
        <v>3805</v>
      </c>
      <c r="R21" s="34">
        <v>339</v>
      </c>
      <c r="S21" s="34">
        <v>8264</v>
      </c>
      <c r="T21" s="37">
        <v>1086</v>
      </c>
      <c r="U21" s="34">
        <v>0</v>
      </c>
      <c r="V21" s="34">
        <v>0</v>
      </c>
      <c r="W21" s="37">
        <v>0</v>
      </c>
      <c r="X21" s="34">
        <v>2</v>
      </c>
      <c r="Y21" s="34">
        <v>38</v>
      </c>
      <c r="Z21" s="38">
        <v>16</v>
      </c>
      <c r="AA21" s="39"/>
    </row>
    <row r="22" spans="1:27" s="50" customFormat="1" ht="12.75" customHeight="1" x14ac:dyDescent="0.2">
      <c r="A22" s="41"/>
      <c r="B22" s="42">
        <v>1</v>
      </c>
      <c r="C22" s="43">
        <v>1</v>
      </c>
      <c r="D22" s="43">
        <v>1</v>
      </c>
      <c r="E22" s="44">
        <v>8.6569999999999994E-2</v>
      </c>
      <c r="F22" s="45">
        <v>1.72E-2</v>
      </c>
      <c r="G22" s="45">
        <v>0.11859</v>
      </c>
      <c r="H22" s="44">
        <v>1.9900000000000001E-2</v>
      </c>
      <c r="I22" s="45">
        <v>5.7099999999999998E-3</v>
      </c>
      <c r="J22" s="45">
        <v>2.197E-2</v>
      </c>
      <c r="K22" s="44">
        <v>0.10846</v>
      </c>
      <c r="L22" s="45">
        <v>5.6869999999999997E-2</v>
      </c>
      <c r="M22" s="46">
        <v>0.12099</v>
      </c>
      <c r="N22" s="47"/>
      <c r="O22" s="44">
        <v>0.44577</v>
      </c>
      <c r="P22" s="45">
        <v>0.58418999999999999</v>
      </c>
      <c r="Q22" s="45">
        <v>0.57260999999999995</v>
      </c>
      <c r="R22" s="44">
        <v>0.33731</v>
      </c>
      <c r="S22" s="45">
        <v>0.33449000000000001</v>
      </c>
      <c r="T22" s="45">
        <v>0.16342999999999999</v>
      </c>
      <c r="U22" s="44" t="s">
        <v>19</v>
      </c>
      <c r="V22" s="45" t="s">
        <v>19</v>
      </c>
      <c r="W22" s="45" t="s">
        <v>19</v>
      </c>
      <c r="X22" s="44">
        <v>1.99E-3</v>
      </c>
      <c r="Y22" s="45">
        <v>1.5399999999999999E-3</v>
      </c>
      <c r="Z22" s="48">
        <v>2.4099999999999998E-3</v>
      </c>
      <c r="AA22" s="49"/>
    </row>
    <row r="23" spans="1:27" s="40" customFormat="1" ht="12.75" customHeight="1" x14ac:dyDescent="0.2">
      <c r="A23" s="41" t="s">
        <v>23</v>
      </c>
      <c r="B23" s="34">
        <v>2795</v>
      </c>
      <c r="C23" s="34">
        <v>61971</v>
      </c>
      <c r="D23" s="37">
        <v>22667</v>
      </c>
      <c r="E23" s="34">
        <v>200</v>
      </c>
      <c r="F23" s="34">
        <v>986</v>
      </c>
      <c r="G23" s="37">
        <v>2649</v>
      </c>
      <c r="H23" s="34">
        <v>100</v>
      </c>
      <c r="I23" s="34">
        <v>1492</v>
      </c>
      <c r="J23" s="37">
        <v>582</v>
      </c>
      <c r="K23" s="34">
        <v>163</v>
      </c>
      <c r="L23" s="34">
        <v>2077</v>
      </c>
      <c r="M23" s="37">
        <v>1517</v>
      </c>
      <c r="N23" s="47" t="s">
        <v>23</v>
      </c>
      <c r="O23" s="34">
        <v>1753</v>
      </c>
      <c r="P23" s="34">
        <v>46365</v>
      </c>
      <c r="Q23" s="37">
        <v>14352</v>
      </c>
      <c r="R23" s="34">
        <v>578</v>
      </c>
      <c r="S23" s="34">
        <v>11048</v>
      </c>
      <c r="T23" s="37">
        <v>3550</v>
      </c>
      <c r="U23" s="34">
        <v>1</v>
      </c>
      <c r="V23" s="34">
        <v>3</v>
      </c>
      <c r="W23" s="37">
        <v>17</v>
      </c>
      <c r="X23" s="34">
        <v>0</v>
      </c>
      <c r="Y23" s="34">
        <v>0</v>
      </c>
      <c r="Z23" s="38">
        <v>0</v>
      </c>
      <c r="AA23" s="39"/>
    </row>
    <row r="24" spans="1:27" s="50" customFormat="1" ht="12.75" customHeight="1" x14ac:dyDescent="0.2">
      <c r="A24" s="41"/>
      <c r="B24" s="42">
        <v>1</v>
      </c>
      <c r="C24" s="43">
        <v>1</v>
      </c>
      <c r="D24" s="43">
        <v>1</v>
      </c>
      <c r="E24" s="44">
        <v>7.1559999999999999E-2</v>
      </c>
      <c r="F24" s="45">
        <v>1.5910000000000001E-2</v>
      </c>
      <c r="G24" s="45">
        <v>0.11687</v>
      </c>
      <c r="H24" s="44">
        <v>3.5779999999999999E-2</v>
      </c>
      <c r="I24" s="45">
        <v>2.4080000000000001E-2</v>
      </c>
      <c r="J24" s="45">
        <v>2.5680000000000001E-2</v>
      </c>
      <c r="K24" s="44">
        <v>5.8319999999999997E-2</v>
      </c>
      <c r="L24" s="45">
        <v>3.3520000000000001E-2</v>
      </c>
      <c r="M24" s="46">
        <v>6.6930000000000003E-2</v>
      </c>
      <c r="N24" s="47"/>
      <c r="O24" s="44">
        <v>0.62719000000000003</v>
      </c>
      <c r="P24" s="45">
        <v>0.74817</v>
      </c>
      <c r="Q24" s="45">
        <v>0.63317000000000001</v>
      </c>
      <c r="R24" s="44">
        <v>0.20680000000000001</v>
      </c>
      <c r="S24" s="45">
        <v>0.17827999999999999</v>
      </c>
      <c r="T24" s="45">
        <v>0.15662000000000001</v>
      </c>
      <c r="U24" s="44">
        <v>3.6000000000000002E-4</v>
      </c>
      <c r="V24" s="45">
        <v>5.0000000000000002E-5</v>
      </c>
      <c r="W24" s="45">
        <v>7.5000000000000002E-4</v>
      </c>
      <c r="X24" s="44" t="s">
        <v>19</v>
      </c>
      <c r="Y24" s="45" t="s">
        <v>19</v>
      </c>
      <c r="Z24" s="48" t="s">
        <v>19</v>
      </c>
      <c r="AA24" s="49"/>
    </row>
    <row r="25" spans="1:27" s="40" customFormat="1" ht="12.75" customHeight="1" x14ac:dyDescent="0.2">
      <c r="A25" s="41" t="s">
        <v>24</v>
      </c>
      <c r="B25" s="34">
        <v>560</v>
      </c>
      <c r="C25" s="34">
        <v>11283</v>
      </c>
      <c r="D25" s="37">
        <v>3938</v>
      </c>
      <c r="E25" s="34">
        <v>62</v>
      </c>
      <c r="F25" s="34">
        <v>443</v>
      </c>
      <c r="G25" s="37">
        <v>636</v>
      </c>
      <c r="H25" s="34">
        <v>26</v>
      </c>
      <c r="I25" s="34">
        <v>388</v>
      </c>
      <c r="J25" s="37">
        <v>266</v>
      </c>
      <c r="K25" s="34">
        <v>95</v>
      </c>
      <c r="L25" s="34">
        <v>1111</v>
      </c>
      <c r="M25" s="37">
        <v>718</v>
      </c>
      <c r="N25" s="47" t="s">
        <v>24</v>
      </c>
      <c r="O25" s="34">
        <v>304</v>
      </c>
      <c r="P25" s="34">
        <v>6943</v>
      </c>
      <c r="Q25" s="37">
        <v>1835</v>
      </c>
      <c r="R25" s="34">
        <v>69</v>
      </c>
      <c r="S25" s="34">
        <v>1282</v>
      </c>
      <c r="T25" s="37">
        <v>436</v>
      </c>
      <c r="U25" s="34">
        <v>0</v>
      </c>
      <c r="V25" s="34">
        <v>0</v>
      </c>
      <c r="W25" s="37">
        <v>0</v>
      </c>
      <c r="X25" s="34">
        <v>4</v>
      </c>
      <c r="Y25" s="34">
        <v>1116</v>
      </c>
      <c r="Z25" s="38">
        <v>47</v>
      </c>
      <c r="AA25" s="39"/>
    </row>
    <row r="26" spans="1:27" s="50" customFormat="1" ht="12.75" customHeight="1" x14ac:dyDescent="0.2">
      <c r="A26" s="41"/>
      <c r="B26" s="42">
        <v>1</v>
      </c>
      <c r="C26" s="43">
        <v>1</v>
      </c>
      <c r="D26" s="43">
        <v>1</v>
      </c>
      <c r="E26" s="44">
        <v>0.11071</v>
      </c>
      <c r="F26" s="45">
        <v>3.9260000000000003E-2</v>
      </c>
      <c r="G26" s="45">
        <v>0.1615</v>
      </c>
      <c r="H26" s="44">
        <v>4.6429999999999999E-2</v>
      </c>
      <c r="I26" s="45">
        <v>3.4389999999999997E-2</v>
      </c>
      <c r="J26" s="45">
        <v>6.7549999999999999E-2</v>
      </c>
      <c r="K26" s="44">
        <v>0.16964000000000001</v>
      </c>
      <c r="L26" s="45">
        <v>9.8470000000000002E-2</v>
      </c>
      <c r="M26" s="46">
        <v>0.18232999999999999</v>
      </c>
      <c r="N26" s="47"/>
      <c r="O26" s="44">
        <v>0.54286000000000001</v>
      </c>
      <c r="P26" s="45">
        <v>0.61534999999999995</v>
      </c>
      <c r="Q26" s="45">
        <v>0.46597</v>
      </c>
      <c r="R26" s="44">
        <v>0.12321</v>
      </c>
      <c r="S26" s="45">
        <v>0.11362</v>
      </c>
      <c r="T26" s="45">
        <v>0.11072</v>
      </c>
      <c r="U26" s="44" t="s">
        <v>19</v>
      </c>
      <c r="V26" s="45" t="s">
        <v>19</v>
      </c>
      <c r="W26" s="45" t="s">
        <v>19</v>
      </c>
      <c r="X26" s="44">
        <v>7.1399999999999996E-3</v>
      </c>
      <c r="Y26" s="45">
        <v>9.8909999999999998E-2</v>
      </c>
      <c r="Z26" s="48">
        <v>1.193E-2</v>
      </c>
      <c r="AA26" s="49"/>
    </row>
    <row r="27" spans="1:27" s="40" customFormat="1" ht="12.75" customHeight="1" x14ac:dyDescent="0.2">
      <c r="A27" s="41" t="s">
        <v>25</v>
      </c>
      <c r="B27" s="34">
        <v>61</v>
      </c>
      <c r="C27" s="34">
        <v>797</v>
      </c>
      <c r="D27" s="37">
        <v>365</v>
      </c>
      <c r="E27" s="34">
        <v>3</v>
      </c>
      <c r="F27" s="34">
        <v>58</v>
      </c>
      <c r="G27" s="37">
        <v>44</v>
      </c>
      <c r="H27" s="34">
        <v>0</v>
      </c>
      <c r="I27" s="34">
        <v>0</v>
      </c>
      <c r="J27" s="37">
        <v>0</v>
      </c>
      <c r="K27" s="34">
        <v>17</v>
      </c>
      <c r="L27" s="34">
        <v>133</v>
      </c>
      <c r="M27" s="37">
        <v>68</v>
      </c>
      <c r="N27" s="47" t="s">
        <v>25</v>
      </c>
      <c r="O27" s="34">
        <v>27</v>
      </c>
      <c r="P27" s="34">
        <v>470</v>
      </c>
      <c r="Q27" s="37">
        <v>154</v>
      </c>
      <c r="R27" s="34">
        <v>3</v>
      </c>
      <c r="S27" s="34">
        <v>29</v>
      </c>
      <c r="T27" s="37">
        <v>8</v>
      </c>
      <c r="U27" s="34">
        <v>2</v>
      </c>
      <c r="V27" s="34">
        <v>22</v>
      </c>
      <c r="W27" s="37">
        <v>7</v>
      </c>
      <c r="X27" s="34">
        <v>9</v>
      </c>
      <c r="Y27" s="34">
        <v>85</v>
      </c>
      <c r="Z27" s="38">
        <v>84</v>
      </c>
      <c r="AA27" s="39"/>
    </row>
    <row r="28" spans="1:27" s="50" customFormat="1" ht="12.75" customHeight="1" x14ac:dyDescent="0.2">
      <c r="A28" s="41"/>
      <c r="B28" s="42">
        <v>1</v>
      </c>
      <c r="C28" s="43">
        <v>1</v>
      </c>
      <c r="D28" s="43">
        <v>1</v>
      </c>
      <c r="E28" s="44">
        <v>4.9180000000000001E-2</v>
      </c>
      <c r="F28" s="45">
        <v>7.2770000000000001E-2</v>
      </c>
      <c r="G28" s="45">
        <v>0.12055</v>
      </c>
      <c r="H28" s="44" t="s">
        <v>19</v>
      </c>
      <c r="I28" s="45" t="s">
        <v>19</v>
      </c>
      <c r="J28" s="45" t="s">
        <v>19</v>
      </c>
      <c r="K28" s="44">
        <v>0.27868999999999999</v>
      </c>
      <c r="L28" s="45">
        <v>0.16688</v>
      </c>
      <c r="M28" s="46">
        <v>0.18629999999999999</v>
      </c>
      <c r="N28" s="47"/>
      <c r="O28" s="44">
        <v>0.44262000000000001</v>
      </c>
      <c r="P28" s="45">
        <v>0.58970999999999996</v>
      </c>
      <c r="Q28" s="45">
        <v>0.42192000000000002</v>
      </c>
      <c r="R28" s="44">
        <v>4.9180000000000001E-2</v>
      </c>
      <c r="S28" s="45">
        <v>3.6389999999999999E-2</v>
      </c>
      <c r="T28" s="45">
        <v>2.1919999999999999E-2</v>
      </c>
      <c r="U28" s="44">
        <v>3.279E-2</v>
      </c>
      <c r="V28" s="45">
        <v>2.76E-2</v>
      </c>
      <c r="W28" s="45">
        <v>1.9179999999999999E-2</v>
      </c>
      <c r="X28" s="44">
        <v>0.14754</v>
      </c>
      <c r="Y28" s="45">
        <v>0.10664999999999999</v>
      </c>
      <c r="Z28" s="48">
        <v>0.23014000000000001</v>
      </c>
      <c r="AA28" s="49"/>
    </row>
    <row r="29" spans="1:27" s="40" customFormat="1" ht="12.75" customHeight="1" x14ac:dyDescent="0.2">
      <c r="A29" s="41" t="s">
        <v>29</v>
      </c>
      <c r="B29" s="34">
        <v>391</v>
      </c>
      <c r="C29" s="34">
        <v>14341</v>
      </c>
      <c r="D29" s="37">
        <v>3414</v>
      </c>
      <c r="E29" s="34">
        <v>12</v>
      </c>
      <c r="F29" s="34">
        <v>65</v>
      </c>
      <c r="G29" s="37">
        <v>265</v>
      </c>
      <c r="H29" s="34">
        <v>19</v>
      </c>
      <c r="I29" s="34">
        <v>191</v>
      </c>
      <c r="J29" s="37">
        <v>139</v>
      </c>
      <c r="K29" s="34">
        <v>45</v>
      </c>
      <c r="L29" s="34">
        <v>381</v>
      </c>
      <c r="M29" s="37">
        <v>574</v>
      </c>
      <c r="N29" s="47" t="s">
        <v>29</v>
      </c>
      <c r="O29" s="34">
        <v>269</v>
      </c>
      <c r="P29" s="34">
        <v>11778</v>
      </c>
      <c r="Q29" s="37">
        <v>2308</v>
      </c>
      <c r="R29" s="34">
        <v>45</v>
      </c>
      <c r="S29" s="34">
        <v>1910</v>
      </c>
      <c r="T29" s="37">
        <v>119</v>
      </c>
      <c r="U29" s="34">
        <v>0</v>
      </c>
      <c r="V29" s="34">
        <v>0</v>
      </c>
      <c r="W29" s="37">
        <v>0</v>
      </c>
      <c r="X29" s="34">
        <v>1</v>
      </c>
      <c r="Y29" s="34">
        <v>16</v>
      </c>
      <c r="Z29" s="38">
        <v>9</v>
      </c>
      <c r="AA29" s="39"/>
    </row>
    <row r="30" spans="1:27" s="50" customFormat="1" ht="12.75" customHeight="1" x14ac:dyDescent="0.2">
      <c r="A30" s="41"/>
      <c r="B30" s="42">
        <v>1</v>
      </c>
      <c r="C30" s="43">
        <v>1</v>
      </c>
      <c r="D30" s="43">
        <v>1</v>
      </c>
      <c r="E30" s="44">
        <v>3.0689999999999999E-2</v>
      </c>
      <c r="F30" s="45">
        <v>4.5300000000000002E-3</v>
      </c>
      <c r="G30" s="45">
        <v>7.7619999999999995E-2</v>
      </c>
      <c r="H30" s="44">
        <v>4.8590000000000001E-2</v>
      </c>
      <c r="I30" s="45">
        <v>1.332E-2</v>
      </c>
      <c r="J30" s="45">
        <v>4.0710000000000003E-2</v>
      </c>
      <c r="K30" s="44">
        <v>0.11509</v>
      </c>
      <c r="L30" s="45">
        <v>2.657E-2</v>
      </c>
      <c r="M30" s="46">
        <v>0.16813</v>
      </c>
      <c r="N30" s="47"/>
      <c r="O30" s="44">
        <v>0.68798000000000004</v>
      </c>
      <c r="P30" s="45">
        <v>0.82128000000000001</v>
      </c>
      <c r="Q30" s="45">
        <v>0.67603999999999997</v>
      </c>
      <c r="R30" s="44">
        <v>0.11509</v>
      </c>
      <c r="S30" s="45">
        <v>0.13317999999999999</v>
      </c>
      <c r="T30" s="45">
        <v>3.4860000000000002E-2</v>
      </c>
      <c r="U30" s="44" t="s">
        <v>19</v>
      </c>
      <c r="V30" s="45" t="s">
        <v>19</v>
      </c>
      <c r="W30" s="45" t="s">
        <v>19</v>
      </c>
      <c r="X30" s="44">
        <v>2.5600000000000002E-3</v>
      </c>
      <c r="Y30" s="45">
        <v>1.1199999999999999E-3</v>
      </c>
      <c r="Z30" s="48">
        <v>2.64E-3</v>
      </c>
      <c r="AA30" s="49"/>
    </row>
    <row r="31" spans="1:27" s="40" customFormat="1" ht="12.75" customHeight="1" x14ac:dyDescent="0.2">
      <c r="A31" s="41" t="s">
        <v>30</v>
      </c>
      <c r="B31" s="34">
        <v>105</v>
      </c>
      <c r="C31" s="34">
        <v>2811</v>
      </c>
      <c r="D31" s="37">
        <v>462</v>
      </c>
      <c r="E31" s="34">
        <v>1</v>
      </c>
      <c r="F31" s="34">
        <v>3</v>
      </c>
      <c r="G31" s="37">
        <v>11</v>
      </c>
      <c r="H31" s="34">
        <v>1</v>
      </c>
      <c r="I31" s="34">
        <v>10</v>
      </c>
      <c r="J31" s="37">
        <v>6</v>
      </c>
      <c r="K31" s="34">
        <v>5</v>
      </c>
      <c r="L31" s="34">
        <v>84</v>
      </c>
      <c r="M31" s="37">
        <v>60</v>
      </c>
      <c r="N31" s="47" t="s">
        <v>30</v>
      </c>
      <c r="O31" s="34">
        <v>28</v>
      </c>
      <c r="P31" s="34">
        <v>632</v>
      </c>
      <c r="Q31" s="37">
        <v>232</v>
      </c>
      <c r="R31" s="34">
        <v>70</v>
      </c>
      <c r="S31" s="34">
        <v>2082</v>
      </c>
      <c r="T31" s="37">
        <v>153</v>
      </c>
      <c r="U31" s="34">
        <v>0</v>
      </c>
      <c r="V31" s="34">
        <v>0</v>
      </c>
      <c r="W31" s="37">
        <v>0</v>
      </c>
      <c r="X31" s="34">
        <v>0</v>
      </c>
      <c r="Y31" s="34">
        <v>0</v>
      </c>
      <c r="Z31" s="38">
        <v>0</v>
      </c>
      <c r="AA31" s="39"/>
    </row>
    <row r="32" spans="1:27" s="50" customFormat="1" ht="12.75" customHeight="1" x14ac:dyDescent="0.2">
      <c r="A32" s="41"/>
      <c r="B32" s="42">
        <v>1</v>
      </c>
      <c r="C32" s="43">
        <v>1</v>
      </c>
      <c r="D32" s="43">
        <v>1</v>
      </c>
      <c r="E32" s="44">
        <v>9.5200000000000007E-3</v>
      </c>
      <c r="F32" s="45">
        <v>1.07E-3</v>
      </c>
      <c r="G32" s="45">
        <v>2.3810000000000001E-2</v>
      </c>
      <c r="H32" s="44">
        <v>9.5200000000000007E-3</v>
      </c>
      <c r="I32" s="45">
        <v>3.5599999999999998E-3</v>
      </c>
      <c r="J32" s="45">
        <v>1.299E-2</v>
      </c>
      <c r="K32" s="44">
        <v>4.7620000000000003E-2</v>
      </c>
      <c r="L32" s="45">
        <v>2.988E-2</v>
      </c>
      <c r="M32" s="46">
        <v>0.12987000000000001</v>
      </c>
      <c r="N32" s="47"/>
      <c r="O32" s="44">
        <v>0.26667000000000002</v>
      </c>
      <c r="P32" s="45">
        <v>0.22483</v>
      </c>
      <c r="Q32" s="45">
        <v>0.50216000000000005</v>
      </c>
      <c r="R32" s="44">
        <v>0.66666999999999998</v>
      </c>
      <c r="S32" s="45">
        <v>0.74065999999999999</v>
      </c>
      <c r="T32" s="45">
        <v>0.33117000000000002</v>
      </c>
      <c r="U32" s="44" t="s">
        <v>19</v>
      </c>
      <c r="V32" s="45" t="s">
        <v>19</v>
      </c>
      <c r="W32" s="45" t="s">
        <v>19</v>
      </c>
      <c r="X32" s="44" t="s">
        <v>19</v>
      </c>
      <c r="Y32" s="45" t="s">
        <v>19</v>
      </c>
      <c r="Z32" s="48" t="s">
        <v>19</v>
      </c>
      <c r="AA32" s="49"/>
    </row>
    <row r="33" spans="1:27" s="40" customFormat="1" ht="12.75" customHeight="1" x14ac:dyDescent="0.2">
      <c r="A33" s="41" t="s">
        <v>31</v>
      </c>
      <c r="B33" s="34">
        <v>385</v>
      </c>
      <c r="C33" s="34">
        <v>9326</v>
      </c>
      <c r="D33" s="37">
        <v>2270</v>
      </c>
      <c r="E33" s="34">
        <v>9</v>
      </c>
      <c r="F33" s="34">
        <v>74</v>
      </c>
      <c r="G33" s="37">
        <v>65</v>
      </c>
      <c r="H33" s="34">
        <v>21</v>
      </c>
      <c r="I33" s="34">
        <v>239</v>
      </c>
      <c r="J33" s="37">
        <v>150</v>
      </c>
      <c r="K33" s="34">
        <v>29</v>
      </c>
      <c r="L33" s="34">
        <v>499</v>
      </c>
      <c r="M33" s="37">
        <v>238</v>
      </c>
      <c r="N33" s="47" t="s">
        <v>31</v>
      </c>
      <c r="O33" s="34">
        <v>245</v>
      </c>
      <c r="P33" s="34">
        <v>6942</v>
      </c>
      <c r="Q33" s="37">
        <v>1561</v>
      </c>
      <c r="R33" s="34">
        <v>79</v>
      </c>
      <c r="S33" s="34">
        <v>1530</v>
      </c>
      <c r="T33" s="37">
        <v>247</v>
      </c>
      <c r="U33" s="34">
        <v>0</v>
      </c>
      <c r="V33" s="34">
        <v>0</v>
      </c>
      <c r="W33" s="37">
        <v>0</v>
      </c>
      <c r="X33" s="34">
        <v>2</v>
      </c>
      <c r="Y33" s="34">
        <v>42</v>
      </c>
      <c r="Z33" s="38">
        <v>9</v>
      </c>
      <c r="AA33" s="39"/>
    </row>
    <row r="34" spans="1:27" s="50" customFormat="1" ht="12.75" customHeight="1" x14ac:dyDescent="0.2">
      <c r="A34" s="41"/>
      <c r="B34" s="42">
        <v>1</v>
      </c>
      <c r="C34" s="43">
        <v>1</v>
      </c>
      <c r="D34" s="43">
        <v>1</v>
      </c>
      <c r="E34" s="44">
        <v>2.3380000000000001E-2</v>
      </c>
      <c r="F34" s="45">
        <v>7.9299999999999995E-3</v>
      </c>
      <c r="G34" s="45">
        <v>2.8629999999999999E-2</v>
      </c>
      <c r="H34" s="44">
        <v>5.4550000000000001E-2</v>
      </c>
      <c r="I34" s="45">
        <v>2.563E-2</v>
      </c>
      <c r="J34" s="45">
        <v>6.608E-2</v>
      </c>
      <c r="K34" s="44">
        <v>7.5319999999999998E-2</v>
      </c>
      <c r="L34" s="45">
        <v>5.3510000000000002E-2</v>
      </c>
      <c r="M34" s="46">
        <v>0.10485</v>
      </c>
      <c r="N34" s="47"/>
      <c r="O34" s="44">
        <v>0.63636000000000004</v>
      </c>
      <c r="P34" s="45">
        <v>0.74436999999999998</v>
      </c>
      <c r="Q34" s="45">
        <v>0.68767</v>
      </c>
      <c r="R34" s="44">
        <v>0.20519000000000001</v>
      </c>
      <c r="S34" s="45">
        <v>0.16406000000000001</v>
      </c>
      <c r="T34" s="45">
        <v>0.10881</v>
      </c>
      <c r="U34" s="44" t="s">
        <v>19</v>
      </c>
      <c r="V34" s="45" t="s">
        <v>19</v>
      </c>
      <c r="W34" s="45" t="s">
        <v>19</v>
      </c>
      <c r="X34" s="44">
        <v>5.1900000000000002E-3</v>
      </c>
      <c r="Y34" s="45">
        <v>4.4999999999999997E-3</v>
      </c>
      <c r="Z34" s="48">
        <v>3.96E-3</v>
      </c>
      <c r="AA34" s="49"/>
    </row>
    <row r="35" spans="1:27" s="40" customFormat="1" ht="12.75" customHeight="1" x14ac:dyDescent="0.2">
      <c r="A35" s="52" t="s">
        <v>32</v>
      </c>
      <c r="B35" s="34">
        <v>114</v>
      </c>
      <c r="C35" s="34">
        <v>4971</v>
      </c>
      <c r="D35" s="37">
        <v>737</v>
      </c>
      <c r="E35" s="34">
        <v>7</v>
      </c>
      <c r="F35" s="34">
        <v>34</v>
      </c>
      <c r="G35" s="37">
        <v>96</v>
      </c>
      <c r="H35" s="34">
        <v>3</v>
      </c>
      <c r="I35" s="34">
        <v>43</v>
      </c>
      <c r="J35" s="37">
        <v>20</v>
      </c>
      <c r="K35" s="34">
        <v>8</v>
      </c>
      <c r="L35" s="34">
        <v>56</v>
      </c>
      <c r="M35" s="37">
        <v>161</v>
      </c>
      <c r="N35" s="56" t="s">
        <v>32</v>
      </c>
      <c r="O35" s="34">
        <v>51</v>
      </c>
      <c r="P35" s="34">
        <v>3028</v>
      </c>
      <c r="Q35" s="37">
        <v>364</v>
      </c>
      <c r="R35" s="34">
        <v>44</v>
      </c>
      <c r="S35" s="34">
        <v>1780</v>
      </c>
      <c r="T35" s="37">
        <v>86</v>
      </c>
      <c r="U35" s="34">
        <v>1</v>
      </c>
      <c r="V35" s="34">
        <v>30</v>
      </c>
      <c r="W35" s="37">
        <v>10</v>
      </c>
      <c r="X35" s="34">
        <v>0</v>
      </c>
      <c r="Y35" s="34">
        <v>0</v>
      </c>
      <c r="Z35" s="38">
        <v>0</v>
      </c>
      <c r="AA35" s="39"/>
    </row>
    <row r="36" spans="1:27" s="50" customFormat="1" ht="12.75" customHeight="1" x14ac:dyDescent="0.2">
      <c r="A36" s="58"/>
      <c r="B36" s="60">
        <v>1</v>
      </c>
      <c r="C36" s="60">
        <v>1</v>
      </c>
      <c r="D36" s="60">
        <v>1</v>
      </c>
      <c r="E36" s="61">
        <v>6.1400000000000003E-2</v>
      </c>
      <c r="F36" s="62">
        <v>6.8399999999999997E-3</v>
      </c>
      <c r="G36" s="62">
        <v>0.13025999999999999</v>
      </c>
      <c r="H36" s="61">
        <v>2.632E-2</v>
      </c>
      <c r="I36" s="62">
        <v>8.6499999999999997E-3</v>
      </c>
      <c r="J36" s="62">
        <v>2.7140000000000001E-2</v>
      </c>
      <c r="K36" s="61">
        <v>7.0180000000000006E-2</v>
      </c>
      <c r="L36" s="62">
        <v>1.1270000000000001E-2</v>
      </c>
      <c r="M36" s="63">
        <v>0.21845000000000001</v>
      </c>
      <c r="N36" s="64"/>
      <c r="O36" s="62">
        <v>0.44736999999999999</v>
      </c>
      <c r="P36" s="62">
        <v>0.60912999999999995</v>
      </c>
      <c r="Q36" s="62">
        <v>0.49389</v>
      </c>
      <c r="R36" s="61">
        <v>0.38596000000000003</v>
      </c>
      <c r="S36" s="62">
        <v>0.35808000000000001</v>
      </c>
      <c r="T36" s="62">
        <v>0.11669</v>
      </c>
      <c r="U36" s="61">
        <v>8.77E-3</v>
      </c>
      <c r="V36" s="62">
        <v>6.0400000000000002E-3</v>
      </c>
      <c r="W36" s="62">
        <v>1.357E-2</v>
      </c>
      <c r="X36" s="61" t="s">
        <v>19</v>
      </c>
      <c r="Y36" s="62" t="s">
        <v>19</v>
      </c>
      <c r="Z36" s="67" t="s">
        <v>19</v>
      </c>
      <c r="AA36" s="49"/>
    </row>
    <row r="37" spans="1:27" s="51" customFormat="1" ht="12.75" customHeight="1" x14ac:dyDescent="0.2">
      <c r="A37" s="68" t="s">
        <v>33</v>
      </c>
      <c r="B37" s="69">
        <v>23911</v>
      </c>
      <c r="C37" s="69">
        <v>542882</v>
      </c>
      <c r="D37" s="70">
        <v>184045</v>
      </c>
      <c r="E37" s="69">
        <v>1475</v>
      </c>
      <c r="F37" s="69">
        <v>9004</v>
      </c>
      <c r="G37" s="70">
        <v>18316</v>
      </c>
      <c r="H37" s="69">
        <v>1213</v>
      </c>
      <c r="I37" s="69">
        <v>14125</v>
      </c>
      <c r="J37" s="70">
        <v>9010</v>
      </c>
      <c r="K37" s="69">
        <v>3052</v>
      </c>
      <c r="L37" s="69">
        <v>36562</v>
      </c>
      <c r="M37" s="70">
        <v>27199</v>
      </c>
      <c r="N37" s="121" t="s">
        <v>33</v>
      </c>
      <c r="O37" s="69">
        <v>14139</v>
      </c>
      <c r="P37" s="69">
        <v>396367</v>
      </c>
      <c r="Q37" s="70">
        <v>108491</v>
      </c>
      <c r="R37" s="69">
        <v>3861</v>
      </c>
      <c r="S37" s="69">
        <v>82784</v>
      </c>
      <c r="T37" s="70">
        <v>20050</v>
      </c>
      <c r="U37" s="69">
        <v>104</v>
      </c>
      <c r="V37" s="69">
        <v>1950</v>
      </c>
      <c r="W37" s="70">
        <v>439</v>
      </c>
      <c r="X37" s="69">
        <v>67</v>
      </c>
      <c r="Y37" s="69">
        <v>2090</v>
      </c>
      <c r="Z37" s="75">
        <v>540</v>
      </c>
      <c r="AA37" s="76"/>
    </row>
    <row r="38" spans="1:27" s="86" customFormat="1" ht="12.75" customHeight="1" thickBot="1" x14ac:dyDescent="0.25">
      <c r="A38" s="77"/>
      <c r="B38" s="78">
        <v>1</v>
      </c>
      <c r="C38" s="79">
        <v>1</v>
      </c>
      <c r="D38" s="79">
        <v>1</v>
      </c>
      <c r="E38" s="80">
        <v>6.1690000000000002E-2</v>
      </c>
      <c r="F38" s="81">
        <v>1.6590000000000001E-2</v>
      </c>
      <c r="G38" s="81">
        <v>9.9519999999999997E-2</v>
      </c>
      <c r="H38" s="80">
        <v>5.0729999999999997E-2</v>
      </c>
      <c r="I38" s="81">
        <v>2.6020000000000001E-2</v>
      </c>
      <c r="J38" s="81">
        <v>4.8959999999999997E-2</v>
      </c>
      <c r="K38" s="80">
        <v>0.12764</v>
      </c>
      <c r="L38" s="81">
        <v>6.7349999999999993E-2</v>
      </c>
      <c r="M38" s="82">
        <v>0.14777999999999999</v>
      </c>
      <c r="N38" s="83"/>
      <c r="O38" s="80">
        <v>0.59131999999999996</v>
      </c>
      <c r="P38" s="81">
        <v>0.73011999999999999</v>
      </c>
      <c r="Q38" s="81">
        <v>0.58948</v>
      </c>
      <c r="R38" s="80">
        <v>0.16147</v>
      </c>
      <c r="S38" s="81">
        <v>0.15248999999999999</v>
      </c>
      <c r="T38" s="81">
        <v>0.10894</v>
      </c>
      <c r="U38" s="80">
        <v>4.3499999999999997E-3</v>
      </c>
      <c r="V38" s="81">
        <v>3.5899999999999999E-3</v>
      </c>
      <c r="W38" s="81">
        <v>2.3900000000000002E-3</v>
      </c>
      <c r="X38" s="80">
        <v>2.8E-3</v>
      </c>
      <c r="Y38" s="81">
        <v>3.8500000000000001E-3</v>
      </c>
      <c r="Z38" s="84">
        <v>2.9299999999999999E-3</v>
      </c>
      <c r="AA38" s="85"/>
    </row>
    <row r="39" spans="1:27" s="31" customFormat="1" x14ac:dyDescent="0.2">
      <c r="A39" s="87"/>
      <c r="E39" s="87"/>
      <c r="F39" s="87"/>
      <c r="G39" s="87"/>
      <c r="H39" s="87"/>
      <c r="I39" s="87"/>
      <c r="J39" s="87"/>
      <c r="K39" s="87"/>
      <c r="L39" s="87"/>
      <c r="M39" s="87"/>
      <c r="N39" s="88"/>
    </row>
    <row r="40" spans="1:27" s="89" customFormat="1" ht="11.25" x14ac:dyDescent="0.2">
      <c r="A40" s="89" t="str">
        <f>"Anmerkungen. Datengrundlage: Volkshochschul-Statistik "&amp;[1]Hilfswerte!B1&amp;"; Basis: "&amp;[1]Tabelle1!$C$36&amp;" vhs."</f>
        <v>Anmerkungen. Datengrundlage: Volkshochschul-Statistik 2023; Basis: 822 vhs.</v>
      </c>
      <c r="N40" s="89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1" spans="1:27" s="89" customFormat="1" ht="11.25" x14ac:dyDescent="0.2"/>
    <row r="42" spans="1:27" s="31" customFormat="1" x14ac:dyDescent="0.2">
      <c r="A42" s="89" t="str">
        <f>[1]Tabelle1!$A$41</f>
        <v>Siehe Bericht: Ortmanns, V.; Lux, T.; Bachem, A.; Horn, H. (2024): Volkshochschul-Statistik – 62. Folge, Berichtsjahr 2023 (Version 2.0.0).</v>
      </c>
      <c r="N42" s="89" t="str">
        <f>[1]Tabelle1!$A$41</f>
        <v>Siehe Bericht: Ortmanns, V.; Lux, T.; Bachem, A.; Horn, H. (2024): Volkshochschul-Statistik – 62. Folge, Berichtsjahr 2023 (Version 2.0.0).</v>
      </c>
    </row>
    <row r="43" spans="1:27" s="31" customFormat="1" x14ac:dyDescent="0.2">
      <c r="A43" s="116" t="str">
        <f>[1]Tabelle1!A42</f>
        <v>Bitte verwenden Sie zur Zitation die DOI der Online-Publikation: https://doi.org/10.3278/9783763977949.</v>
      </c>
      <c r="N43" s="116" t="str">
        <f>[1]Tabelle1!A42</f>
        <v>Bitte verwenden Sie zur Zitation die DOI der Online-Publikation: https://doi.org/10.3278/9783763977949.</v>
      </c>
    </row>
    <row r="44" spans="1:27" s="31" customFormat="1" x14ac:dyDescent="0.2"/>
    <row r="45" spans="1:27" s="31" customFormat="1" x14ac:dyDescent="0.2">
      <c r="A45" s="93" t="s">
        <v>36</v>
      </c>
      <c r="N45" s="93" t="s">
        <v>36</v>
      </c>
    </row>
    <row r="46" spans="1:27" s="117" customFormat="1" ht="44.25" x14ac:dyDescent="0.55000000000000004">
      <c r="A46" s="94" t="s">
        <v>37</v>
      </c>
      <c r="AA46" s="118"/>
    </row>
    <row r="49" ht="26.25" customHeight="1" x14ac:dyDescent="0.2"/>
  </sheetData>
  <mergeCells count="49"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  <mergeCell ref="A23:A24"/>
    <mergeCell ref="N23:N24"/>
    <mergeCell ref="A25:A26"/>
    <mergeCell ref="N25:N26"/>
    <mergeCell ref="A27:A28"/>
    <mergeCell ref="N27:N28"/>
    <mergeCell ref="A17:A18"/>
    <mergeCell ref="N17:N18"/>
    <mergeCell ref="A19:A20"/>
    <mergeCell ref="N19:N20"/>
    <mergeCell ref="A21:A22"/>
    <mergeCell ref="N21:N22"/>
    <mergeCell ref="N9:N10"/>
    <mergeCell ref="A11:A12"/>
    <mergeCell ref="N11:N12"/>
    <mergeCell ref="A13:A14"/>
    <mergeCell ref="N13:N14"/>
    <mergeCell ref="A15:A16"/>
    <mergeCell ref="N15:N16"/>
    <mergeCell ref="O3:Q3"/>
    <mergeCell ref="R3:T3"/>
    <mergeCell ref="U3:W3"/>
    <mergeCell ref="X3:Z3"/>
    <mergeCell ref="AB3:AF11"/>
    <mergeCell ref="A5:A6"/>
    <mergeCell ref="N5:N6"/>
    <mergeCell ref="A7:A8"/>
    <mergeCell ref="N7:N8"/>
    <mergeCell ref="A9:A10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</mergeCells>
  <conditionalFormatting sqref="A6">
    <cfRule type="cellIs" dxfId="47" priority="20" stopIfTrue="1" operator="equal">
      <formula>1</formula>
    </cfRule>
    <cfRule type="cellIs" dxfId="46" priority="21" stopIfTrue="1" operator="lessThan">
      <formula>0.0005</formula>
    </cfRule>
  </conditionalFormatting>
  <conditionalFormatting sqref="A8 A10 A12 A14 A16 A18 A20 A22 A24 A26 A28 A30 A32 A34 A36">
    <cfRule type="cellIs" dxfId="45" priority="24" stopIfTrue="1" operator="equal">
      <formula>1</formula>
    </cfRule>
    <cfRule type="cellIs" dxfId="44" priority="25" stopIfTrue="1" operator="lessThan">
      <formula>0.0005</formula>
    </cfRule>
  </conditionalFormatting>
  <conditionalFormatting sqref="A5:Z5">
    <cfRule type="cellIs" dxfId="43" priority="17" stopIfTrue="1" operator="equal">
      <formula>0</formula>
    </cfRule>
  </conditionalFormatting>
  <conditionalFormatting sqref="A9:Z9">
    <cfRule type="cellIs" dxfId="42" priority="15" stopIfTrue="1" operator="equal">
      <formula>0</formula>
    </cfRule>
  </conditionalFormatting>
  <conditionalFormatting sqref="A11:Z11">
    <cfRule type="cellIs" dxfId="41" priority="14" stopIfTrue="1" operator="equal">
      <formula>0</formula>
    </cfRule>
  </conditionalFormatting>
  <conditionalFormatting sqref="A13:Z13">
    <cfRule type="cellIs" dxfId="40" priority="13" stopIfTrue="1" operator="equal">
      <formula>0</formula>
    </cfRule>
  </conditionalFormatting>
  <conditionalFormatting sqref="A15:Z15">
    <cfRule type="cellIs" dxfId="39" priority="12" stopIfTrue="1" operator="equal">
      <formula>0</formula>
    </cfRule>
  </conditionalFormatting>
  <conditionalFormatting sqref="A17:Z17">
    <cfRule type="cellIs" dxfId="38" priority="11" stopIfTrue="1" operator="equal">
      <formula>0</formula>
    </cfRule>
  </conditionalFormatting>
  <conditionalFormatting sqref="A19:Z19">
    <cfRule type="cellIs" dxfId="37" priority="10" stopIfTrue="1" operator="equal">
      <formula>0</formula>
    </cfRule>
  </conditionalFormatting>
  <conditionalFormatting sqref="A21:Z21">
    <cfRule type="cellIs" dxfId="36" priority="9" stopIfTrue="1" operator="equal">
      <formula>0</formula>
    </cfRule>
  </conditionalFormatting>
  <conditionalFormatting sqref="A23:Z23">
    <cfRule type="cellIs" dxfId="35" priority="8" stopIfTrue="1" operator="equal">
      <formula>0</formula>
    </cfRule>
  </conditionalFormatting>
  <conditionalFormatting sqref="A25:Z25">
    <cfRule type="cellIs" dxfId="34" priority="7" stopIfTrue="1" operator="equal">
      <formula>0</formula>
    </cfRule>
  </conditionalFormatting>
  <conditionalFormatting sqref="A27:Z27">
    <cfRule type="cellIs" dxfId="33" priority="6" stopIfTrue="1" operator="equal">
      <formula>0</formula>
    </cfRule>
  </conditionalFormatting>
  <conditionalFormatting sqref="A29:Z29">
    <cfRule type="cellIs" dxfId="32" priority="5" stopIfTrue="1" operator="equal">
      <formula>0</formula>
    </cfRule>
  </conditionalFormatting>
  <conditionalFormatting sqref="A31:Z31">
    <cfRule type="cellIs" dxfId="31" priority="4" stopIfTrue="1" operator="equal">
      <formula>0</formula>
    </cfRule>
  </conditionalFormatting>
  <conditionalFormatting sqref="A33:Z33">
    <cfRule type="cellIs" dxfId="30" priority="3" stopIfTrue="1" operator="equal">
      <formula>0</formula>
    </cfRule>
  </conditionalFormatting>
  <conditionalFormatting sqref="A35:Z35">
    <cfRule type="cellIs" dxfId="29" priority="2" stopIfTrue="1" operator="equal">
      <formula>0</formula>
    </cfRule>
  </conditionalFormatting>
  <conditionalFormatting sqref="B7:M7">
    <cfRule type="cellIs" dxfId="28" priority="19" stopIfTrue="1" operator="equal">
      <formula>0</formula>
    </cfRule>
  </conditionalFormatting>
  <conditionalFormatting sqref="B37:M37">
    <cfRule type="cellIs" dxfId="27" priority="18" stopIfTrue="1" operator="equal">
      <formula>0</formula>
    </cfRule>
  </conditionalFormatting>
  <conditionalFormatting sqref="N6 N8 N10 N12 N14 N16 N18 N20 N22 N24 N26 N28 N30 N32 N34 N36">
    <cfRule type="cellIs" dxfId="26" priority="22" stopIfTrue="1" operator="equal">
      <formula>1</formula>
    </cfRule>
    <cfRule type="cellIs" dxfId="25" priority="23" stopIfTrue="1" operator="lessThan">
      <formula>0.0005</formula>
    </cfRule>
  </conditionalFormatting>
  <conditionalFormatting sqref="O7:Z7">
    <cfRule type="cellIs" dxfId="24" priority="16" stopIfTrue="1" operator="equal">
      <formula>0</formula>
    </cfRule>
  </conditionalFormatting>
  <conditionalFormatting sqref="O37:Z37">
    <cfRule type="cellIs" dxfId="23" priority="1" stopIfTrue="1" operator="equal">
      <formula>0</formula>
    </cfRule>
  </conditionalFormatting>
  <hyperlinks>
    <hyperlink ref="A43" r:id="rId1" display="Bitte verwenden Sie zur Zitation die DOI der Online-Publikation: https://doi.org/10.3278/9783763977116." xr:uid="{6733AA67-2A23-46FA-9636-8C668996CE30}"/>
    <hyperlink ref="N43" r:id="rId2" display="Bitte verwenden Sie zur Zitation die DOI der Online-Publikation: https://doi.org/10.3278/9783763977116." xr:uid="{AEFA1420-1C71-461F-8E80-6F5495D99838}"/>
    <hyperlink ref="A45" r:id="rId3" xr:uid="{0346B3E1-BB08-4EEF-9233-BB5CE5F3E8DE}"/>
    <hyperlink ref="N45" r:id="rId4" xr:uid="{0C160C6A-3027-4BB8-9BED-2F97458C94AB}"/>
  </hyperlinks>
  <pageMargins left="0.78740157480314965" right="0.78740157480314965" top="0.98425196850393704" bottom="0.98425196850393704" header="0.51181102362204722" footer="0.51181102362204722"/>
  <pageSetup paperSize="9" scale="78" orientation="portrait" r:id="rId5"/>
  <headerFooter scaleWithDoc="0" alignWithMargins="0"/>
  <colBreaks count="1" manualBreakCount="1">
    <brk id="13" max="44" man="1"/>
  </colBreaks>
  <legacyDrawingHF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D0422-6214-4255-AC2E-9ED99E5AAAD1}">
  <dimension ref="A1:AC49"/>
  <sheetViews>
    <sheetView view="pageBreakPreview" topLeftCell="A7" zoomScaleNormal="100" zoomScaleSheetLayoutView="100" workbookViewId="0">
      <selection sqref="A1:M1"/>
    </sheetView>
  </sheetViews>
  <sheetFormatPr baseColWidth="10" defaultRowHeight="12.75" x14ac:dyDescent="0.2"/>
  <cols>
    <col min="1" max="1" width="11.875" style="32" customWidth="1"/>
    <col min="2" max="2" width="5.625" style="32" customWidth="1"/>
    <col min="3" max="4" width="6.875" style="32" customWidth="1"/>
    <col min="5" max="5" width="5.5" style="32" customWidth="1"/>
    <col min="6" max="6" width="6.25" style="32" customWidth="1"/>
    <col min="7" max="7" width="6.875" style="32" customWidth="1"/>
    <col min="8" max="8" width="5.75" style="32" customWidth="1"/>
    <col min="9" max="9" width="6.875" style="32" customWidth="1"/>
    <col min="10" max="10" width="7" style="32" customWidth="1"/>
    <col min="11" max="11" width="5.75" style="32" customWidth="1"/>
    <col min="12" max="12" width="6.875" style="32" customWidth="1"/>
    <col min="13" max="13" width="7" style="32" customWidth="1"/>
    <col min="14" max="14" width="12.625" style="32" customWidth="1"/>
    <col min="15" max="15" width="5.75" style="32" customWidth="1"/>
    <col min="16" max="16" width="6.875" style="32" customWidth="1"/>
    <col min="17" max="17" width="7" style="32" customWidth="1"/>
    <col min="18" max="18" width="5.75" style="32" customWidth="1"/>
    <col min="19" max="19" width="6.875" style="32" customWidth="1"/>
    <col min="20" max="20" width="7" style="32" customWidth="1"/>
    <col min="21" max="21" width="5.75" style="32" customWidth="1"/>
    <col min="22" max="22" width="6.875" style="32" customWidth="1"/>
    <col min="23" max="26" width="7" style="32" customWidth="1"/>
    <col min="27" max="27" width="5.75" style="31" customWidth="1"/>
    <col min="28" max="28" width="7.625" style="32" customWidth="1"/>
    <col min="29" max="29" width="7" style="32" customWidth="1"/>
    <col min="30" max="256" width="11" style="32"/>
    <col min="257" max="257" width="11.875" style="32" customWidth="1"/>
    <col min="258" max="258" width="5.625" style="32" customWidth="1"/>
    <col min="259" max="260" width="6.875" style="32" customWidth="1"/>
    <col min="261" max="261" width="5.5" style="32" customWidth="1"/>
    <col min="262" max="262" width="6.25" style="32" customWidth="1"/>
    <col min="263" max="263" width="6.875" style="32" customWidth="1"/>
    <col min="264" max="264" width="5.75" style="32" customWidth="1"/>
    <col min="265" max="265" width="6.875" style="32" customWidth="1"/>
    <col min="266" max="266" width="7" style="32" customWidth="1"/>
    <col min="267" max="267" width="5.75" style="32" customWidth="1"/>
    <col min="268" max="268" width="6.875" style="32" customWidth="1"/>
    <col min="269" max="269" width="7" style="32" customWidth="1"/>
    <col min="270" max="270" width="12.625" style="32" customWidth="1"/>
    <col min="271" max="271" width="5.75" style="32" customWidth="1"/>
    <col min="272" max="272" width="6.875" style="32" customWidth="1"/>
    <col min="273" max="273" width="7" style="32" customWidth="1"/>
    <col min="274" max="274" width="5.75" style="32" customWidth="1"/>
    <col min="275" max="275" width="6.875" style="32" customWidth="1"/>
    <col min="276" max="276" width="7" style="32" customWidth="1"/>
    <col min="277" max="277" width="5.75" style="32" customWidth="1"/>
    <col min="278" max="278" width="6.875" style="32" customWidth="1"/>
    <col min="279" max="282" width="7" style="32" customWidth="1"/>
    <col min="283" max="283" width="5.75" style="32" customWidth="1"/>
    <col min="284" max="284" width="7.625" style="32" customWidth="1"/>
    <col min="285" max="285" width="7" style="32" customWidth="1"/>
    <col min="286" max="512" width="11" style="32"/>
    <col min="513" max="513" width="11.875" style="32" customWidth="1"/>
    <col min="514" max="514" width="5.625" style="32" customWidth="1"/>
    <col min="515" max="516" width="6.875" style="32" customWidth="1"/>
    <col min="517" max="517" width="5.5" style="32" customWidth="1"/>
    <col min="518" max="518" width="6.25" style="32" customWidth="1"/>
    <col min="519" max="519" width="6.875" style="32" customWidth="1"/>
    <col min="520" max="520" width="5.75" style="32" customWidth="1"/>
    <col min="521" max="521" width="6.875" style="32" customWidth="1"/>
    <col min="522" max="522" width="7" style="32" customWidth="1"/>
    <col min="523" max="523" width="5.75" style="32" customWidth="1"/>
    <col min="524" max="524" width="6.875" style="32" customWidth="1"/>
    <col min="525" max="525" width="7" style="32" customWidth="1"/>
    <col min="526" max="526" width="12.625" style="32" customWidth="1"/>
    <col min="527" max="527" width="5.75" style="32" customWidth="1"/>
    <col min="528" max="528" width="6.875" style="32" customWidth="1"/>
    <col min="529" max="529" width="7" style="32" customWidth="1"/>
    <col min="530" max="530" width="5.75" style="32" customWidth="1"/>
    <col min="531" max="531" width="6.875" style="32" customWidth="1"/>
    <col min="532" max="532" width="7" style="32" customWidth="1"/>
    <col min="533" max="533" width="5.75" style="32" customWidth="1"/>
    <col min="534" max="534" width="6.875" style="32" customWidth="1"/>
    <col min="535" max="538" width="7" style="32" customWidth="1"/>
    <col min="539" max="539" width="5.75" style="32" customWidth="1"/>
    <col min="540" max="540" width="7.625" style="32" customWidth="1"/>
    <col min="541" max="541" width="7" style="32" customWidth="1"/>
    <col min="542" max="768" width="11" style="32"/>
    <col min="769" max="769" width="11.875" style="32" customWidth="1"/>
    <col min="770" max="770" width="5.625" style="32" customWidth="1"/>
    <col min="771" max="772" width="6.875" style="32" customWidth="1"/>
    <col min="773" max="773" width="5.5" style="32" customWidth="1"/>
    <col min="774" max="774" width="6.25" style="32" customWidth="1"/>
    <col min="775" max="775" width="6.875" style="32" customWidth="1"/>
    <col min="776" max="776" width="5.75" style="32" customWidth="1"/>
    <col min="777" max="777" width="6.875" style="32" customWidth="1"/>
    <col min="778" max="778" width="7" style="32" customWidth="1"/>
    <col min="779" max="779" width="5.75" style="32" customWidth="1"/>
    <col min="780" max="780" width="6.875" style="32" customWidth="1"/>
    <col min="781" max="781" width="7" style="32" customWidth="1"/>
    <col min="782" max="782" width="12.625" style="32" customWidth="1"/>
    <col min="783" max="783" width="5.75" style="32" customWidth="1"/>
    <col min="784" max="784" width="6.875" style="32" customWidth="1"/>
    <col min="785" max="785" width="7" style="32" customWidth="1"/>
    <col min="786" max="786" width="5.75" style="32" customWidth="1"/>
    <col min="787" max="787" width="6.875" style="32" customWidth="1"/>
    <col min="788" max="788" width="7" style="32" customWidth="1"/>
    <col min="789" max="789" width="5.75" style="32" customWidth="1"/>
    <col min="790" max="790" width="6.875" style="32" customWidth="1"/>
    <col min="791" max="794" width="7" style="32" customWidth="1"/>
    <col min="795" max="795" width="5.75" style="32" customWidth="1"/>
    <col min="796" max="796" width="7.625" style="32" customWidth="1"/>
    <col min="797" max="797" width="7" style="32" customWidth="1"/>
    <col min="798" max="1024" width="11" style="32"/>
    <col min="1025" max="1025" width="11.875" style="32" customWidth="1"/>
    <col min="1026" max="1026" width="5.625" style="32" customWidth="1"/>
    <col min="1027" max="1028" width="6.875" style="32" customWidth="1"/>
    <col min="1029" max="1029" width="5.5" style="32" customWidth="1"/>
    <col min="1030" max="1030" width="6.25" style="32" customWidth="1"/>
    <col min="1031" max="1031" width="6.875" style="32" customWidth="1"/>
    <col min="1032" max="1032" width="5.75" style="32" customWidth="1"/>
    <col min="1033" max="1033" width="6.875" style="32" customWidth="1"/>
    <col min="1034" max="1034" width="7" style="32" customWidth="1"/>
    <col min="1035" max="1035" width="5.75" style="32" customWidth="1"/>
    <col min="1036" max="1036" width="6.875" style="32" customWidth="1"/>
    <col min="1037" max="1037" width="7" style="32" customWidth="1"/>
    <col min="1038" max="1038" width="12.625" style="32" customWidth="1"/>
    <col min="1039" max="1039" width="5.75" style="32" customWidth="1"/>
    <col min="1040" max="1040" width="6.875" style="32" customWidth="1"/>
    <col min="1041" max="1041" width="7" style="32" customWidth="1"/>
    <col min="1042" max="1042" width="5.75" style="32" customWidth="1"/>
    <col min="1043" max="1043" width="6.875" style="32" customWidth="1"/>
    <col min="1044" max="1044" width="7" style="32" customWidth="1"/>
    <col min="1045" max="1045" width="5.75" style="32" customWidth="1"/>
    <col min="1046" max="1046" width="6.875" style="32" customWidth="1"/>
    <col min="1047" max="1050" width="7" style="32" customWidth="1"/>
    <col min="1051" max="1051" width="5.75" style="32" customWidth="1"/>
    <col min="1052" max="1052" width="7.625" style="32" customWidth="1"/>
    <col min="1053" max="1053" width="7" style="32" customWidth="1"/>
    <col min="1054" max="1280" width="11" style="32"/>
    <col min="1281" max="1281" width="11.875" style="32" customWidth="1"/>
    <col min="1282" max="1282" width="5.625" style="32" customWidth="1"/>
    <col min="1283" max="1284" width="6.875" style="32" customWidth="1"/>
    <col min="1285" max="1285" width="5.5" style="32" customWidth="1"/>
    <col min="1286" max="1286" width="6.25" style="32" customWidth="1"/>
    <col min="1287" max="1287" width="6.875" style="32" customWidth="1"/>
    <col min="1288" max="1288" width="5.75" style="32" customWidth="1"/>
    <col min="1289" max="1289" width="6.875" style="32" customWidth="1"/>
    <col min="1290" max="1290" width="7" style="32" customWidth="1"/>
    <col min="1291" max="1291" width="5.75" style="32" customWidth="1"/>
    <col min="1292" max="1292" width="6.875" style="32" customWidth="1"/>
    <col min="1293" max="1293" width="7" style="32" customWidth="1"/>
    <col min="1294" max="1294" width="12.625" style="32" customWidth="1"/>
    <col min="1295" max="1295" width="5.75" style="32" customWidth="1"/>
    <col min="1296" max="1296" width="6.875" style="32" customWidth="1"/>
    <col min="1297" max="1297" width="7" style="32" customWidth="1"/>
    <col min="1298" max="1298" width="5.75" style="32" customWidth="1"/>
    <col min="1299" max="1299" width="6.875" style="32" customWidth="1"/>
    <col min="1300" max="1300" width="7" style="32" customWidth="1"/>
    <col min="1301" max="1301" width="5.75" style="32" customWidth="1"/>
    <col min="1302" max="1302" width="6.875" style="32" customWidth="1"/>
    <col min="1303" max="1306" width="7" style="32" customWidth="1"/>
    <col min="1307" max="1307" width="5.75" style="32" customWidth="1"/>
    <col min="1308" max="1308" width="7.625" style="32" customWidth="1"/>
    <col min="1309" max="1309" width="7" style="32" customWidth="1"/>
    <col min="1310" max="1536" width="11" style="32"/>
    <col min="1537" max="1537" width="11.875" style="32" customWidth="1"/>
    <col min="1538" max="1538" width="5.625" style="32" customWidth="1"/>
    <col min="1539" max="1540" width="6.875" style="32" customWidth="1"/>
    <col min="1541" max="1541" width="5.5" style="32" customWidth="1"/>
    <col min="1542" max="1542" width="6.25" style="32" customWidth="1"/>
    <col min="1543" max="1543" width="6.875" style="32" customWidth="1"/>
    <col min="1544" max="1544" width="5.75" style="32" customWidth="1"/>
    <col min="1545" max="1545" width="6.875" style="32" customWidth="1"/>
    <col min="1546" max="1546" width="7" style="32" customWidth="1"/>
    <col min="1547" max="1547" width="5.75" style="32" customWidth="1"/>
    <col min="1548" max="1548" width="6.875" style="32" customWidth="1"/>
    <col min="1549" max="1549" width="7" style="32" customWidth="1"/>
    <col min="1550" max="1550" width="12.625" style="32" customWidth="1"/>
    <col min="1551" max="1551" width="5.75" style="32" customWidth="1"/>
    <col min="1552" max="1552" width="6.875" style="32" customWidth="1"/>
    <col min="1553" max="1553" width="7" style="32" customWidth="1"/>
    <col min="1554" max="1554" width="5.75" style="32" customWidth="1"/>
    <col min="1555" max="1555" width="6.875" style="32" customWidth="1"/>
    <col min="1556" max="1556" width="7" style="32" customWidth="1"/>
    <col min="1557" max="1557" width="5.75" style="32" customWidth="1"/>
    <col min="1558" max="1558" width="6.875" style="32" customWidth="1"/>
    <col min="1559" max="1562" width="7" style="32" customWidth="1"/>
    <col min="1563" max="1563" width="5.75" style="32" customWidth="1"/>
    <col min="1564" max="1564" width="7.625" style="32" customWidth="1"/>
    <col min="1565" max="1565" width="7" style="32" customWidth="1"/>
    <col min="1566" max="1792" width="11" style="32"/>
    <col min="1793" max="1793" width="11.875" style="32" customWidth="1"/>
    <col min="1794" max="1794" width="5.625" style="32" customWidth="1"/>
    <col min="1795" max="1796" width="6.875" style="32" customWidth="1"/>
    <col min="1797" max="1797" width="5.5" style="32" customWidth="1"/>
    <col min="1798" max="1798" width="6.25" style="32" customWidth="1"/>
    <col min="1799" max="1799" width="6.875" style="32" customWidth="1"/>
    <col min="1800" max="1800" width="5.75" style="32" customWidth="1"/>
    <col min="1801" max="1801" width="6.875" style="32" customWidth="1"/>
    <col min="1802" max="1802" width="7" style="32" customWidth="1"/>
    <col min="1803" max="1803" width="5.75" style="32" customWidth="1"/>
    <col min="1804" max="1804" width="6.875" style="32" customWidth="1"/>
    <col min="1805" max="1805" width="7" style="32" customWidth="1"/>
    <col min="1806" max="1806" width="12.625" style="32" customWidth="1"/>
    <col min="1807" max="1807" width="5.75" style="32" customWidth="1"/>
    <col min="1808" max="1808" width="6.875" style="32" customWidth="1"/>
    <col min="1809" max="1809" width="7" style="32" customWidth="1"/>
    <col min="1810" max="1810" width="5.75" style="32" customWidth="1"/>
    <col min="1811" max="1811" width="6.875" style="32" customWidth="1"/>
    <col min="1812" max="1812" width="7" style="32" customWidth="1"/>
    <col min="1813" max="1813" width="5.75" style="32" customWidth="1"/>
    <col min="1814" max="1814" width="6.875" style="32" customWidth="1"/>
    <col min="1815" max="1818" width="7" style="32" customWidth="1"/>
    <col min="1819" max="1819" width="5.75" style="32" customWidth="1"/>
    <col min="1820" max="1820" width="7.625" style="32" customWidth="1"/>
    <col min="1821" max="1821" width="7" style="32" customWidth="1"/>
    <col min="1822" max="2048" width="11" style="32"/>
    <col min="2049" max="2049" width="11.875" style="32" customWidth="1"/>
    <col min="2050" max="2050" width="5.625" style="32" customWidth="1"/>
    <col min="2051" max="2052" width="6.875" style="32" customWidth="1"/>
    <col min="2053" max="2053" width="5.5" style="32" customWidth="1"/>
    <col min="2054" max="2054" width="6.25" style="32" customWidth="1"/>
    <col min="2055" max="2055" width="6.875" style="32" customWidth="1"/>
    <col min="2056" max="2056" width="5.75" style="32" customWidth="1"/>
    <col min="2057" max="2057" width="6.875" style="32" customWidth="1"/>
    <col min="2058" max="2058" width="7" style="32" customWidth="1"/>
    <col min="2059" max="2059" width="5.75" style="32" customWidth="1"/>
    <col min="2060" max="2060" width="6.875" style="32" customWidth="1"/>
    <col min="2061" max="2061" width="7" style="32" customWidth="1"/>
    <col min="2062" max="2062" width="12.625" style="32" customWidth="1"/>
    <col min="2063" max="2063" width="5.75" style="32" customWidth="1"/>
    <col min="2064" max="2064" width="6.875" style="32" customWidth="1"/>
    <col min="2065" max="2065" width="7" style="32" customWidth="1"/>
    <col min="2066" max="2066" width="5.75" style="32" customWidth="1"/>
    <col min="2067" max="2067" width="6.875" style="32" customWidth="1"/>
    <col min="2068" max="2068" width="7" style="32" customWidth="1"/>
    <col min="2069" max="2069" width="5.75" style="32" customWidth="1"/>
    <col min="2070" max="2070" width="6.875" style="32" customWidth="1"/>
    <col min="2071" max="2074" width="7" style="32" customWidth="1"/>
    <col min="2075" max="2075" width="5.75" style="32" customWidth="1"/>
    <col min="2076" max="2076" width="7.625" style="32" customWidth="1"/>
    <col min="2077" max="2077" width="7" style="32" customWidth="1"/>
    <col min="2078" max="2304" width="11" style="32"/>
    <col min="2305" max="2305" width="11.875" style="32" customWidth="1"/>
    <col min="2306" max="2306" width="5.625" style="32" customWidth="1"/>
    <col min="2307" max="2308" width="6.875" style="32" customWidth="1"/>
    <col min="2309" max="2309" width="5.5" style="32" customWidth="1"/>
    <col min="2310" max="2310" width="6.25" style="32" customWidth="1"/>
    <col min="2311" max="2311" width="6.875" style="32" customWidth="1"/>
    <col min="2312" max="2312" width="5.75" style="32" customWidth="1"/>
    <col min="2313" max="2313" width="6.875" style="32" customWidth="1"/>
    <col min="2314" max="2314" width="7" style="32" customWidth="1"/>
    <col min="2315" max="2315" width="5.75" style="32" customWidth="1"/>
    <col min="2316" max="2316" width="6.875" style="32" customWidth="1"/>
    <col min="2317" max="2317" width="7" style="32" customWidth="1"/>
    <col min="2318" max="2318" width="12.625" style="32" customWidth="1"/>
    <col min="2319" max="2319" width="5.75" style="32" customWidth="1"/>
    <col min="2320" max="2320" width="6.875" style="32" customWidth="1"/>
    <col min="2321" max="2321" width="7" style="32" customWidth="1"/>
    <col min="2322" max="2322" width="5.75" style="32" customWidth="1"/>
    <col min="2323" max="2323" width="6.875" style="32" customWidth="1"/>
    <col min="2324" max="2324" width="7" style="32" customWidth="1"/>
    <col min="2325" max="2325" width="5.75" style="32" customWidth="1"/>
    <col min="2326" max="2326" width="6.875" style="32" customWidth="1"/>
    <col min="2327" max="2330" width="7" style="32" customWidth="1"/>
    <col min="2331" max="2331" width="5.75" style="32" customWidth="1"/>
    <col min="2332" max="2332" width="7.625" style="32" customWidth="1"/>
    <col min="2333" max="2333" width="7" style="32" customWidth="1"/>
    <col min="2334" max="2560" width="11" style="32"/>
    <col min="2561" max="2561" width="11.875" style="32" customWidth="1"/>
    <col min="2562" max="2562" width="5.625" style="32" customWidth="1"/>
    <col min="2563" max="2564" width="6.875" style="32" customWidth="1"/>
    <col min="2565" max="2565" width="5.5" style="32" customWidth="1"/>
    <col min="2566" max="2566" width="6.25" style="32" customWidth="1"/>
    <col min="2567" max="2567" width="6.875" style="32" customWidth="1"/>
    <col min="2568" max="2568" width="5.75" style="32" customWidth="1"/>
    <col min="2569" max="2569" width="6.875" style="32" customWidth="1"/>
    <col min="2570" max="2570" width="7" style="32" customWidth="1"/>
    <col min="2571" max="2571" width="5.75" style="32" customWidth="1"/>
    <col min="2572" max="2572" width="6.875" style="32" customWidth="1"/>
    <col min="2573" max="2573" width="7" style="32" customWidth="1"/>
    <col min="2574" max="2574" width="12.625" style="32" customWidth="1"/>
    <col min="2575" max="2575" width="5.75" style="32" customWidth="1"/>
    <col min="2576" max="2576" width="6.875" style="32" customWidth="1"/>
    <col min="2577" max="2577" width="7" style="32" customWidth="1"/>
    <col min="2578" max="2578" width="5.75" style="32" customWidth="1"/>
    <col min="2579" max="2579" width="6.875" style="32" customWidth="1"/>
    <col min="2580" max="2580" width="7" style="32" customWidth="1"/>
    <col min="2581" max="2581" width="5.75" style="32" customWidth="1"/>
    <col min="2582" max="2582" width="6.875" style="32" customWidth="1"/>
    <col min="2583" max="2586" width="7" style="32" customWidth="1"/>
    <col min="2587" max="2587" width="5.75" style="32" customWidth="1"/>
    <col min="2588" max="2588" width="7.625" style="32" customWidth="1"/>
    <col min="2589" max="2589" width="7" style="32" customWidth="1"/>
    <col min="2590" max="2816" width="11" style="32"/>
    <col min="2817" max="2817" width="11.875" style="32" customWidth="1"/>
    <col min="2818" max="2818" width="5.625" style="32" customWidth="1"/>
    <col min="2819" max="2820" width="6.875" style="32" customWidth="1"/>
    <col min="2821" max="2821" width="5.5" style="32" customWidth="1"/>
    <col min="2822" max="2822" width="6.25" style="32" customWidth="1"/>
    <col min="2823" max="2823" width="6.875" style="32" customWidth="1"/>
    <col min="2824" max="2824" width="5.75" style="32" customWidth="1"/>
    <col min="2825" max="2825" width="6.875" style="32" customWidth="1"/>
    <col min="2826" max="2826" width="7" style="32" customWidth="1"/>
    <col min="2827" max="2827" width="5.75" style="32" customWidth="1"/>
    <col min="2828" max="2828" width="6.875" style="32" customWidth="1"/>
    <col min="2829" max="2829" width="7" style="32" customWidth="1"/>
    <col min="2830" max="2830" width="12.625" style="32" customWidth="1"/>
    <col min="2831" max="2831" width="5.75" style="32" customWidth="1"/>
    <col min="2832" max="2832" width="6.875" style="32" customWidth="1"/>
    <col min="2833" max="2833" width="7" style="32" customWidth="1"/>
    <col min="2834" max="2834" width="5.75" style="32" customWidth="1"/>
    <col min="2835" max="2835" width="6.875" style="32" customWidth="1"/>
    <col min="2836" max="2836" width="7" style="32" customWidth="1"/>
    <col min="2837" max="2837" width="5.75" style="32" customWidth="1"/>
    <col min="2838" max="2838" width="6.875" style="32" customWidth="1"/>
    <col min="2839" max="2842" width="7" style="32" customWidth="1"/>
    <col min="2843" max="2843" width="5.75" style="32" customWidth="1"/>
    <col min="2844" max="2844" width="7.625" style="32" customWidth="1"/>
    <col min="2845" max="2845" width="7" style="32" customWidth="1"/>
    <col min="2846" max="3072" width="11" style="32"/>
    <col min="3073" max="3073" width="11.875" style="32" customWidth="1"/>
    <col min="3074" max="3074" width="5.625" style="32" customWidth="1"/>
    <col min="3075" max="3076" width="6.875" style="32" customWidth="1"/>
    <col min="3077" max="3077" width="5.5" style="32" customWidth="1"/>
    <col min="3078" max="3078" width="6.25" style="32" customWidth="1"/>
    <col min="3079" max="3079" width="6.875" style="32" customWidth="1"/>
    <col min="3080" max="3080" width="5.75" style="32" customWidth="1"/>
    <col min="3081" max="3081" width="6.875" style="32" customWidth="1"/>
    <col min="3082" max="3082" width="7" style="32" customWidth="1"/>
    <col min="3083" max="3083" width="5.75" style="32" customWidth="1"/>
    <col min="3084" max="3084" width="6.875" style="32" customWidth="1"/>
    <col min="3085" max="3085" width="7" style="32" customWidth="1"/>
    <col min="3086" max="3086" width="12.625" style="32" customWidth="1"/>
    <col min="3087" max="3087" width="5.75" style="32" customWidth="1"/>
    <col min="3088" max="3088" width="6.875" style="32" customWidth="1"/>
    <col min="3089" max="3089" width="7" style="32" customWidth="1"/>
    <col min="3090" max="3090" width="5.75" style="32" customWidth="1"/>
    <col min="3091" max="3091" width="6.875" style="32" customWidth="1"/>
    <col min="3092" max="3092" width="7" style="32" customWidth="1"/>
    <col min="3093" max="3093" width="5.75" style="32" customWidth="1"/>
    <col min="3094" max="3094" width="6.875" style="32" customWidth="1"/>
    <col min="3095" max="3098" width="7" style="32" customWidth="1"/>
    <col min="3099" max="3099" width="5.75" style="32" customWidth="1"/>
    <col min="3100" max="3100" width="7.625" style="32" customWidth="1"/>
    <col min="3101" max="3101" width="7" style="32" customWidth="1"/>
    <col min="3102" max="3328" width="11" style="32"/>
    <col min="3329" max="3329" width="11.875" style="32" customWidth="1"/>
    <col min="3330" max="3330" width="5.625" style="32" customWidth="1"/>
    <col min="3331" max="3332" width="6.875" style="32" customWidth="1"/>
    <col min="3333" max="3333" width="5.5" style="32" customWidth="1"/>
    <col min="3334" max="3334" width="6.25" style="32" customWidth="1"/>
    <col min="3335" max="3335" width="6.875" style="32" customWidth="1"/>
    <col min="3336" max="3336" width="5.75" style="32" customWidth="1"/>
    <col min="3337" max="3337" width="6.875" style="32" customWidth="1"/>
    <col min="3338" max="3338" width="7" style="32" customWidth="1"/>
    <col min="3339" max="3339" width="5.75" style="32" customWidth="1"/>
    <col min="3340" max="3340" width="6.875" style="32" customWidth="1"/>
    <col min="3341" max="3341" width="7" style="32" customWidth="1"/>
    <col min="3342" max="3342" width="12.625" style="32" customWidth="1"/>
    <col min="3343" max="3343" width="5.75" style="32" customWidth="1"/>
    <col min="3344" max="3344" width="6.875" style="32" customWidth="1"/>
    <col min="3345" max="3345" width="7" style="32" customWidth="1"/>
    <col min="3346" max="3346" width="5.75" style="32" customWidth="1"/>
    <col min="3347" max="3347" width="6.875" style="32" customWidth="1"/>
    <col min="3348" max="3348" width="7" style="32" customWidth="1"/>
    <col min="3349" max="3349" width="5.75" style="32" customWidth="1"/>
    <col min="3350" max="3350" width="6.875" style="32" customWidth="1"/>
    <col min="3351" max="3354" width="7" style="32" customWidth="1"/>
    <col min="3355" max="3355" width="5.75" style="32" customWidth="1"/>
    <col min="3356" max="3356" width="7.625" style="32" customWidth="1"/>
    <col min="3357" max="3357" width="7" style="32" customWidth="1"/>
    <col min="3358" max="3584" width="11" style="32"/>
    <col min="3585" max="3585" width="11.875" style="32" customWidth="1"/>
    <col min="3586" max="3586" width="5.625" style="32" customWidth="1"/>
    <col min="3587" max="3588" width="6.875" style="32" customWidth="1"/>
    <col min="3589" max="3589" width="5.5" style="32" customWidth="1"/>
    <col min="3590" max="3590" width="6.25" style="32" customWidth="1"/>
    <col min="3591" max="3591" width="6.875" style="32" customWidth="1"/>
    <col min="3592" max="3592" width="5.75" style="32" customWidth="1"/>
    <col min="3593" max="3593" width="6.875" style="32" customWidth="1"/>
    <col min="3594" max="3594" width="7" style="32" customWidth="1"/>
    <col min="3595" max="3595" width="5.75" style="32" customWidth="1"/>
    <col min="3596" max="3596" width="6.875" style="32" customWidth="1"/>
    <col min="3597" max="3597" width="7" style="32" customWidth="1"/>
    <col min="3598" max="3598" width="12.625" style="32" customWidth="1"/>
    <col min="3599" max="3599" width="5.75" style="32" customWidth="1"/>
    <col min="3600" max="3600" width="6.875" style="32" customWidth="1"/>
    <col min="3601" max="3601" width="7" style="32" customWidth="1"/>
    <col min="3602" max="3602" width="5.75" style="32" customWidth="1"/>
    <col min="3603" max="3603" width="6.875" style="32" customWidth="1"/>
    <col min="3604" max="3604" width="7" style="32" customWidth="1"/>
    <col min="3605" max="3605" width="5.75" style="32" customWidth="1"/>
    <col min="3606" max="3606" width="6.875" style="32" customWidth="1"/>
    <col min="3607" max="3610" width="7" style="32" customWidth="1"/>
    <col min="3611" max="3611" width="5.75" style="32" customWidth="1"/>
    <col min="3612" max="3612" width="7.625" style="32" customWidth="1"/>
    <col min="3613" max="3613" width="7" style="32" customWidth="1"/>
    <col min="3614" max="3840" width="11" style="32"/>
    <col min="3841" max="3841" width="11.875" style="32" customWidth="1"/>
    <col min="3842" max="3842" width="5.625" style="32" customWidth="1"/>
    <col min="3843" max="3844" width="6.875" style="32" customWidth="1"/>
    <col min="3845" max="3845" width="5.5" style="32" customWidth="1"/>
    <col min="3846" max="3846" width="6.25" style="32" customWidth="1"/>
    <col min="3847" max="3847" width="6.875" style="32" customWidth="1"/>
    <col min="3848" max="3848" width="5.75" style="32" customWidth="1"/>
    <col min="3849" max="3849" width="6.875" style="32" customWidth="1"/>
    <col min="3850" max="3850" width="7" style="32" customWidth="1"/>
    <col min="3851" max="3851" width="5.75" style="32" customWidth="1"/>
    <col min="3852" max="3852" width="6.875" style="32" customWidth="1"/>
    <col min="3853" max="3853" width="7" style="32" customWidth="1"/>
    <col min="3854" max="3854" width="12.625" style="32" customWidth="1"/>
    <col min="3855" max="3855" width="5.75" style="32" customWidth="1"/>
    <col min="3856" max="3856" width="6.875" style="32" customWidth="1"/>
    <col min="3857" max="3857" width="7" style="32" customWidth="1"/>
    <col min="3858" max="3858" width="5.75" style="32" customWidth="1"/>
    <col min="3859" max="3859" width="6.875" style="32" customWidth="1"/>
    <col min="3860" max="3860" width="7" style="32" customWidth="1"/>
    <col min="3861" max="3861" width="5.75" style="32" customWidth="1"/>
    <col min="3862" max="3862" width="6.875" style="32" customWidth="1"/>
    <col min="3863" max="3866" width="7" style="32" customWidth="1"/>
    <col min="3867" max="3867" width="5.75" style="32" customWidth="1"/>
    <col min="3868" max="3868" width="7.625" style="32" customWidth="1"/>
    <col min="3869" max="3869" width="7" style="32" customWidth="1"/>
    <col min="3870" max="4096" width="11" style="32"/>
    <col min="4097" max="4097" width="11.875" style="32" customWidth="1"/>
    <col min="4098" max="4098" width="5.625" style="32" customWidth="1"/>
    <col min="4099" max="4100" width="6.875" style="32" customWidth="1"/>
    <col min="4101" max="4101" width="5.5" style="32" customWidth="1"/>
    <col min="4102" max="4102" width="6.25" style="32" customWidth="1"/>
    <col min="4103" max="4103" width="6.875" style="32" customWidth="1"/>
    <col min="4104" max="4104" width="5.75" style="32" customWidth="1"/>
    <col min="4105" max="4105" width="6.875" style="32" customWidth="1"/>
    <col min="4106" max="4106" width="7" style="32" customWidth="1"/>
    <col min="4107" max="4107" width="5.75" style="32" customWidth="1"/>
    <col min="4108" max="4108" width="6.875" style="32" customWidth="1"/>
    <col min="4109" max="4109" width="7" style="32" customWidth="1"/>
    <col min="4110" max="4110" width="12.625" style="32" customWidth="1"/>
    <col min="4111" max="4111" width="5.75" style="32" customWidth="1"/>
    <col min="4112" max="4112" width="6.875" style="32" customWidth="1"/>
    <col min="4113" max="4113" width="7" style="32" customWidth="1"/>
    <col min="4114" max="4114" width="5.75" style="32" customWidth="1"/>
    <col min="4115" max="4115" width="6.875" style="32" customWidth="1"/>
    <col min="4116" max="4116" width="7" style="32" customWidth="1"/>
    <col min="4117" max="4117" width="5.75" style="32" customWidth="1"/>
    <col min="4118" max="4118" width="6.875" style="32" customWidth="1"/>
    <col min="4119" max="4122" width="7" style="32" customWidth="1"/>
    <col min="4123" max="4123" width="5.75" style="32" customWidth="1"/>
    <col min="4124" max="4124" width="7.625" style="32" customWidth="1"/>
    <col min="4125" max="4125" width="7" style="32" customWidth="1"/>
    <col min="4126" max="4352" width="11" style="32"/>
    <col min="4353" max="4353" width="11.875" style="32" customWidth="1"/>
    <col min="4354" max="4354" width="5.625" style="32" customWidth="1"/>
    <col min="4355" max="4356" width="6.875" style="32" customWidth="1"/>
    <col min="4357" max="4357" width="5.5" style="32" customWidth="1"/>
    <col min="4358" max="4358" width="6.25" style="32" customWidth="1"/>
    <col min="4359" max="4359" width="6.875" style="32" customWidth="1"/>
    <col min="4360" max="4360" width="5.75" style="32" customWidth="1"/>
    <col min="4361" max="4361" width="6.875" style="32" customWidth="1"/>
    <col min="4362" max="4362" width="7" style="32" customWidth="1"/>
    <col min="4363" max="4363" width="5.75" style="32" customWidth="1"/>
    <col min="4364" max="4364" width="6.875" style="32" customWidth="1"/>
    <col min="4365" max="4365" width="7" style="32" customWidth="1"/>
    <col min="4366" max="4366" width="12.625" style="32" customWidth="1"/>
    <col min="4367" max="4367" width="5.75" style="32" customWidth="1"/>
    <col min="4368" max="4368" width="6.875" style="32" customWidth="1"/>
    <col min="4369" max="4369" width="7" style="32" customWidth="1"/>
    <col min="4370" max="4370" width="5.75" style="32" customWidth="1"/>
    <col min="4371" max="4371" width="6.875" style="32" customWidth="1"/>
    <col min="4372" max="4372" width="7" style="32" customWidth="1"/>
    <col min="4373" max="4373" width="5.75" style="32" customWidth="1"/>
    <col min="4374" max="4374" width="6.875" style="32" customWidth="1"/>
    <col min="4375" max="4378" width="7" style="32" customWidth="1"/>
    <col min="4379" max="4379" width="5.75" style="32" customWidth="1"/>
    <col min="4380" max="4380" width="7.625" style="32" customWidth="1"/>
    <col min="4381" max="4381" width="7" style="32" customWidth="1"/>
    <col min="4382" max="4608" width="11" style="32"/>
    <col min="4609" max="4609" width="11.875" style="32" customWidth="1"/>
    <col min="4610" max="4610" width="5.625" style="32" customWidth="1"/>
    <col min="4611" max="4612" width="6.875" style="32" customWidth="1"/>
    <col min="4613" max="4613" width="5.5" style="32" customWidth="1"/>
    <col min="4614" max="4614" width="6.25" style="32" customWidth="1"/>
    <col min="4615" max="4615" width="6.875" style="32" customWidth="1"/>
    <col min="4616" max="4616" width="5.75" style="32" customWidth="1"/>
    <col min="4617" max="4617" width="6.875" style="32" customWidth="1"/>
    <col min="4618" max="4618" width="7" style="32" customWidth="1"/>
    <col min="4619" max="4619" width="5.75" style="32" customWidth="1"/>
    <col min="4620" max="4620" width="6.875" style="32" customWidth="1"/>
    <col min="4621" max="4621" width="7" style="32" customWidth="1"/>
    <col min="4622" max="4622" width="12.625" style="32" customWidth="1"/>
    <col min="4623" max="4623" width="5.75" style="32" customWidth="1"/>
    <col min="4624" max="4624" width="6.875" style="32" customWidth="1"/>
    <col min="4625" max="4625" width="7" style="32" customWidth="1"/>
    <col min="4626" max="4626" width="5.75" style="32" customWidth="1"/>
    <col min="4627" max="4627" width="6.875" style="32" customWidth="1"/>
    <col min="4628" max="4628" width="7" style="32" customWidth="1"/>
    <col min="4629" max="4629" width="5.75" style="32" customWidth="1"/>
    <col min="4630" max="4630" width="6.875" style="32" customWidth="1"/>
    <col min="4631" max="4634" width="7" style="32" customWidth="1"/>
    <col min="4635" max="4635" width="5.75" style="32" customWidth="1"/>
    <col min="4636" max="4636" width="7.625" style="32" customWidth="1"/>
    <col min="4637" max="4637" width="7" style="32" customWidth="1"/>
    <col min="4638" max="4864" width="11" style="32"/>
    <col min="4865" max="4865" width="11.875" style="32" customWidth="1"/>
    <col min="4866" max="4866" width="5.625" style="32" customWidth="1"/>
    <col min="4867" max="4868" width="6.875" style="32" customWidth="1"/>
    <col min="4869" max="4869" width="5.5" style="32" customWidth="1"/>
    <col min="4870" max="4870" width="6.25" style="32" customWidth="1"/>
    <col min="4871" max="4871" width="6.875" style="32" customWidth="1"/>
    <col min="4872" max="4872" width="5.75" style="32" customWidth="1"/>
    <col min="4873" max="4873" width="6.875" style="32" customWidth="1"/>
    <col min="4874" max="4874" width="7" style="32" customWidth="1"/>
    <col min="4875" max="4875" width="5.75" style="32" customWidth="1"/>
    <col min="4876" max="4876" width="6.875" style="32" customWidth="1"/>
    <col min="4877" max="4877" width="7" style="32" customWidth="1"/>
    <col min="4878" max="4878" width="12.625" style="32" customWidth="1"/>
    <col min="4879" max="4879" width="5.75" style="32" customWidth="1"/>
    <col min="4880" max="4880" width="6.875" style="32" customWidth="1"/>
    <col min="4881" max="4881" width="7" style="32" customWidth="1"/>
    <col min="4882" max="4882" width="5.75" style="32" customWidth="1"/>
    <col min="4883" max="4883" width="6.875" style="32" customWidth="1"/>
    <col min="4884" max="4884" width="7" style="32" customWidth="1"/>
    <col min="4885" max="4885" width="5.75" style="32" customWidth="1"/>
    <col min="4886" max="4886" width="6.875" style="32" customWidth="1"/>
    <col min="4887" max="4890" width="7" style="32" customWidth="1"/>
    <col min="4891" max="4891" width="5.75" style="32" customWidth="1"/>
    <col min="4892" max="4892" width="7.625" style="32" customWidth="1"/>
    <col min="4893" max="4893" width="7" style="32" customWidth="1"/>
    <col min="4894" max="5120" width="11" style="32"/>
    <col min="5121" max="5121" width="11.875" style="32" customWidth="1"/>
    <col min="5122" max="5122" width="5.625" style="32" customWidth="1"/>
    <col min="5123" max="5124" width="6.875" style="32" customWidth="1"/>
    <col min="5125" max="5125" width="5.5" style="32" customWidth="1"/>
    <col min="5126" max="5126" width="6.25" style="32" customWidth="1"/>
    <col min="5127" max="5127" width="6.875" style="32" customWidth="1"/>
    <col min="5128" max="5128" width="5.75" style="32" customWidth="1"/>
    <col min="5129" max="5129" width="6.875" style="32" customWidth="1"/>
    <col min="5130" max="5130" width="7" style="32" customWidth="1"/>
    <col min="5131" max="5131" width="5.75" style="32" customWidth="1"/>
    <col min="5132" max="5132" width="6.875" style="32" customWidth="1"/>
    <col min="5133" max="5133" width="7" style="32" customWidth="1"/>
    <col min="5134" max="5134" width="12.625" style="32" customWidth="1"/>
    <col min="5135" max="5135" width="5.75" style="32" customWidth="1"/>
    <col min="5136" max="5136" width="6.875" style="32" customWidth="1"/>
    <col min="5137" max="5137" width="7" style="32" customWidth="1"/>
    <col min="5138" max="5138" width="5.75" style="32" customWidth="1"/>
    <col min="5139" max="5139" width="6.875" style="32" customWidth="1"/>
    <col min="5140" max="5140" width="7" style="32" customWidth="1"/>
    <col min="5141" max="5141" width="5.75" style="32" customWidth="1"/>
    <col min="5142" max="5142" width="6.875" style="32" customWidth="1"/>
    <col min="5143" max="5146" width="7" style="32" customWidth="1"/>
    <col min="5147" max="5147" width="5.75" style="32" customWidth="1"/>
    <col min="5148" max="5148" width="7.625" style="32" customWidth="1"/>
    <col min="5149" max="5149" width="7" style="32" customWidth="1"/>
    <col min="5150" max="5376" width="11" style="32"/>
    <col min="5377" max="5377" width="11.875" style="32" customWidth="1"/>
    <col min="5378" max="5378" width="5.625" style="32" customWidth="1"/>
    <col min="5379" max="5380" width="6.875" style="32" customWidth="1"/>
    <col min="5381" max="5381" width="5.5" style="32" customWidth="1"/>
    <col min="5382" max="5382" width="6.25" style="32" customWidth="1"/>
    <col min="5383" max="5383" width="6.875" style="32" customWidth="1"/>
    <col min="5384" max="5384" width="5.75" style="32" customWidth="1"/>
    <col min="5385" max="5385" width="6.875" style="32" customWidth="1"/>
    <col min="5386" max="5386" width="7" style="32" customWidth="1"/>
    <col min="5387" max="5387" width="5.75" style="32" customWidth="1"/>
    <col min="5388" max="5388" width="6.875" style="32" customWidth="1"/>
    <col min="5389" max="5389" width="7" style="32" customWidth="1"/>
    <col min="5390" max="5390" width="12.625" style="32" customWidth="1"/>
    <col min="5391" max="5391" width="5.75" style="32" customWidth="1"/>
    <col min="5392" max="5392" width="6.875" style="32" customWidth="1"/>
    <col min="5393" max="5393" width="7" style="32" customWidth="1"/>
    <col min="5394" max="5394" width="5.75" style="32" customWidth="1"/>
    <col min="5395" max="5395" width="6.875" style="32" customWidth="1"/>
    <col min="5396" max="5396" width="7" style="32" customWidth="1"/>
    <col min="5397" max="5397" width="5.75" style="32" customWidth="1"/>
    <col min="5398" max="5398" width="6.875" style="32" customWidth="1"/>
    <col min="5399" max="5402" width="7" style="32" customWidth="1"/>
    <col min="5403" max="5403" width="5.75" style="32" customWidth="1"/>
    <col min="5404" max="5404" width="7.625" style="32" customWidth="1"/>
    <col min="5405" max="5405" width="7" style="32" customWidth="1"/>
    <col min="5406" max="5632" width="11" style="32"/>
    <col min="5633" max="5633" width="11.875" style="32" customWidth="1"/>
    <col min="5634" max="5634" width="5.625" style="32" customWidth="1"/>
    <col min="5635" max="5636" width="6.875" style="32" customWidth="1"/>
    <col min="5637" max="5637" width="5.5" style="32" customWidth="1"/>
    <col min="5638" max="5638" width="6.25" style="32" customWidth="1"/>
    <col min="5639" max="5639" width="6.875" style="32" customWidth="1"/>
    <col min="5640" max="5640" width="5.75" style="32" customWidth="1"/>
    <col min="5641" max="5641" width="6.875" style="32" customWidth="1"/>
    <col min="5642" max="5642" width="7" style="32" customWidth="1"/>
    <col min="5643" max="5643" width="5.75" style="32" customWidth="1"/>
    <col min="5644" max="5644" width="6.875" style="32" customWidth="1"/>
    <col min="5645" max="5645" width="7" style="32" customWidth="1"/>
    <col min="5646" max="5646" width="12.625" style="32" customWidth="1"/>
    <col min="5647" max="5647" width="5.75" style="32" customWidth="1"/>
    <col min="5648" max="5648" width="6.875" style="32" customWidth="1"/>
    <col min="5649" max="5649" width="7" style="32" customWidth="1"/>
    <col min="5650" max="5650" width="5.75" style="32" customWidth="1"/>
    <col min="5651" max="5651" width="6.875" style="32" customWidth="1"/>
    <col min="5652" max="5652" width="7" style="32" customWidth="1"/>
    <col min="5653" max="5653" width="5.75" style="32" customWidth="1"/>
    <col min="5654" max="5654" width="6.875" style="32" customWidth="1"/>
    <col min="5655" max="5658" width="7" style="32" customWidth="1"/>
    <col min="5659" max="5659" width="5.75" style="32" customWidth="1"/>
    <col min="5660" max="5660" width="7.625" style="32" customWidth="1"/>
    <col min="5661" max="5661" width="7" style="32" customWidth="1"/>
    <col min="5662" max="5888" width="11" style="32"/>
    <col min="5889" max="5889" width="11.875" style="32" customWidth="1"/>
    <col min="5890" max="5890" width="5.625" style="32" customWidth="1"/>
    <col min="5891" max="5892" width="6.875" style="32" customWidth="1"/>
    <col min="5893" max="5893" width="5.5" style="32" customWidth="1"/>
    <col min="5894" max="5894" width="6.25" style="32" customWidth="1"/>
    <col min="5895" max="5895" width="6.875" style="32" customWidth="1"/>
    <col min="5896" max="5896" width="5.75" style="32" customWidth="1"/>
    <col min="5897" max="5897" width="6.875" style="32" customWidth="1"/>
    <col min="5898" max="5898" width="7" style="32" customWidth="1"/>
    <col min="5899" max="5899" width="5.75" style="32" customWidth="1"/>
    <col min="5900" max="5900" width="6.875" style="32" customWidth="1"/>
    <col min="5901" max="5901" width="7" style="32" customWidth="1"/>
    <col min="5902" max="5902" width="12.625" style="32" customWidth="1"/>
    <col min="5903" max="5903" width="5.75" style="32" customWidth="1"/>
    <col min="5904" max="5904" width="6.875" style="32" customWidth="1"/>
    <col min="5905" max="5905" width="7" style="32" customWidth="1"/>
    <col min="5906" max="5906" width="5.75" style="32" customWidth="1"/>
    <col min="5907" max="5907" width="6.875" style="32" customWidth="1"/>
    <col min="5908" max="5908" width="7" style="32" customWidth="1"/>
    <col min="5909" max="5909" width="5.75" style="32" customWidth="1"/>
    <col min="5910" max="5910" width="6.875" style="32" customWidth="1"/>
    <col min="5911" max="5914" width="7" style="32" customWidth="1"/>
    <col min="5915" max="5915" width="5.75" style="32" customWidth="1"/>
    <col min="5916" max="5916" width="7.625" style="32" customWidth="1"/>
    <col min="5917" max="5917" width="7" style="32" customWidth="1"/>
    <col min="5918" max="6144" width="11" style="32"/>
    <col min="6145" max="6145" width="11.875" style="32" customWidth="1"/>
    <col min="6146" max="6146" width="5.625" style="32" customWidth="1"/>
    <col min="6147" max="6148" width="6.875" style="32" customWidth="1"/>
    <col min="6149" max="6149" width="5.5" style="32" customWidth="1"/>
    <col min="6150" max="6150" width="6.25" style="32" customWidth="1"/>
    <col min="6151" max="6151" width="6.875" style="32" customWidth="1"/>
    <col min="6152" max="6152" width="5.75" style="32" customWidth="1"/>
    <col min="6153" max="6153" width="6.875" style="32" customWidth="1"/>
    <col min="6154" max="6154" width="7" style="32" customWidth="1"/>
    <col min="6155" max="6155" width="5.75" style="32" customWidth="1"/>
    <col min="6156" max="6156" width="6.875" style="32" customWidth="1"/>
    <col min="6157" max="6157" width="7" style="32" customWidth="1"/>
    <col min="6158" max="6158" width="12.625" style="32" customWidth="1"/>
    <col min="6159" max="6159" width="5.75" style="32" customWidth="1"/>
    <col min="6160" max="6160" width="6.875" style="32" customWidth="1"/>
    <col min="6161" max="6161" width="7" style="32" customWidth="1"/>
    <col min="6162" max="6162" width="5.75" style="32" customWidth="1"/>
    <col min="6163" max="6163" width="6.875" style="32" customWidth="1"/>
    <col min="6164" max="6164" width="7" style="32" customWidth="1"/>
    <col min="6165" max="6165" width="5.75" style="32" customWidth="1"/>
    <col min="6166" max="6166" width="6.875" style="32" customWidth="1"/>
    <col min="6167" max="6170" width="7" style="32" customWidth="1"/>
    <col min="6171" max="6171" width="5.75" style="32" customWidth="1"/>
    <col min="6172" max="6172" width="7.625" style="32" customWidth="1"/>
    <col min="6173" max="6173" width="7" style="32" customWidth="1"/>
    <col min="6174" max="6400" width="11" style="32"/>
    <col min="6401" max="6401" width="11.875" style="32" customWidth="1"/>
    <col min="6402" max="6402" width="5.625" style="32" customWidth="1"/>
    <col min="6403" max="6404" width="6.875" style="32" customWidth="1"/>
    <col min="6405" max="6405" width="5.5" style="32" customWidth="1"/>
    <col min="6406" max="6406" width="6.25" style="32" customWidth="1"/>
    <col min="6407" max="6407" width="6.875" style="32" customWidth="1"/>
    <col min="6408" max="6408" width="5.75" style="32" customWidth="1"/>
    <col min="6409" max="6409" width="6.875" style="32" customWidth="1"/>
    <col min="6410" max="6410" width="7" style="32" customWidth="1"/>
    <col min="6411" max="6411" width="5.75" style="32" customWidth="1"/>
    <col min="6412" max="6412" width="6.875" style="32" customWidth="1"/>
    <col min="6413" max="6413" width="7" style="32" customWidth="1"/>
    <col min="6414" max="6414" width="12.625" style="32" customWidth="1"/>
    <col min="6415" max="6415" width="5.75" style="32" customWidth="1"/>
    <col min="6416" max="6416" width="6.875" style="32" customWidth="1"/>
    <col min="6417" max="6417" width="7" style="32" customWidth="1"/>
    <col min="6418" max="6418" width="5.75" style="32" customWidth="1"/>
    <col min="6419" max="6419" width="6.875" style="32" customWidth="1"/>
    <col min="6420" max="6420" width="7" style="32" customWidth="1"/>
    <col min="6421" max="6421" width="5.75" style="32" customWidth="1"/>
    <col min="6422" max="6422" width="6.875" style="32" customWidth="1"/>
    <col min="6423" max="6426" width="7" style="32" customWidth="1"/>
    <col min="6427" max="6427" width="5.75" style="32" customWidth="1"/>
    <col min="6428" max="6428" width="7.625" style="32" customWidth="1"/>
    <col min="6429" max="6429" width="7" style="32" customWidth="1"/>
    <col min="6430" max="6656" width="11" style="32"/>
    <col min="6657" max="6657" width="11.875" style="32" customWidth="1"/>
    <col min="6658" max="6658" width="5.625" style="32" customWidth="1"/>
    <col min="6659" max="6660" width="6.875" style="32" customWidth="1"/>
    <col min="6661" max="6661" width="5.5" style="32" customWidth="1"/>
    <col min="6662" max="6662" width="6.25" style="32" customWidth="1"/>
    <col min="6663" max="6663" width="6.875" style="32" customWidth="1"/>
    <col min="6664" max="6664" width="5.75" style="32" customWidth="1"/>
    <col min="6665" max="6665" width="6.875" style="32" customWidth="1"/>
    <col min="6666" max="6666" width="7" style="32" customWidth="1"/>
    <col min="6667" max="6667" width="5.75" style="32" customWidth="1"/>
    <col min="6668" max="6668" width="6.875" style="32" customWidth="1"/>
    <col min="6669" max="6669" width="7" style="32" customWidth="1"/>
    <col min="6670" max="6670" width="12.625" style="32" customWidth="1"/>
    <col min="6671" max="6671" width="5.75" style="32" customWidth="1"/>
    <col min="6672" max="6672" width="6.875" style="32" customWidth="1"/>
    <col min="6673" max="6673" width="7" style="32" customWidth="1"/>
    <col min="6674" max="6674" width="5.75" style="32" customWidth="1"/>
    <col min="6675" max="6675" width="6.875" style="32" customWidth="1"/>
    <col min="6676" max="6676" width="7" style="32" customWidth="1"/>
    <col min="6677" max="6677" width="5.75" style="32" customWidth="1"/>
    <col min="6678" max="6678" width="6.875" style="32" customWidth="1"/>
    <col min="6679" max="6682" width="7" style="32" customWidth="1"/>
    <col min="6683" max="6683" width="5.75" style="32" customWidth="1"/>
    <col min="6684" max="6684" width="7.625" style="32" customWidth="1"/>
    <col min="6685" max="6685" width="7" style="32" customWidth="1"/>
    <col min="6686" max="6912" width="11" style="32"/>
    <col min="6913" max="6913" width="11.875" style="32" customWidth="1"/>
    <col min="6914" max="6914" width="5.625" style="32" customWidth="1"/>
    <col min="6915" max="6916" width="6.875" style="32" customWidth="1"/>
    <col min="6917" max="6917" width="5.5" style="32" customWidth="1"/>
    <col min="6918" max="6918" width="6.25" style="32" customWidth="1"/>
    <col min="6919" max="6919" width="6.875" style="32" customWidth="1"/>
    <col min="6920" max="6920" width="5.75" style="32" customWidth="1"/>
    <col min="6921" max="6921" width="6.875" style="32" customWidth="1"/>
    <col min="6922" max="6922" width="7" style="32" customWidth="1"/>
    <col min="6923" max="6923" width="5.75" style="32" customWidth="1"/>
    <col min="6924" max="6924" width="6.875" style="32" customWidth="1"/>
    <col min="6925" max="6925" width="7" style="32" customWidth="1"/>
    <col min="6926" max="6926" width="12.625" style="32" customWidth="1"/>
    <col min="6927" max="6927" width="5.75" style="32" customWidth="1"/>
    <col min="6928" max="6928" width="6.875" style="32" customWidth="1"/>
    <col min="6929" max="6929" width="7" style="32" customWidth="1"/>
    <col min="6930" max="6930" width="5.75" style="32" customWidth="1"/>
    <col min="6931" max="6931" width="6.875" style="32" customWidth="1"/>
    <col min="6932" max="6932" width="7" style="32" customWidth="1"/>
    <col min="6933" max="6933" width="5.75" style="32" customWidth="1"/>
    <col min="6934" max="6934" width="6.875" style="32" customWidth="1"/>
    <col min="6935" max="6938" width="7" style="32" customWidth="1"/>
    <col min="6939" max="6939" width="5.75" style="32" customWidth="1"/>
    <col min="6940" max="6940" width="7.625" style="32" customWidth="1"/>
    <col min="6941" max="6941" width="7" style="32" customWidth="1"/>
    <col min="6942" max="7168" width="11" style="32"/>
    <col min="7169" max="7169" width="11.875" style="32" customWidth="1"/>
    <col min="7170" max="7170" width="5.625" style="32" customWidth="1"/>
    <col min="7171" max="7172" width="6.875" style="32" customWidth="1"/>
    <col min="7173" max="7173" width="5.5" style="32" customWidth="1"/>
    <col min="7174" max="7174" width="6.25" style="32" customWidth="1"/>
    <col min="7175" max="7175" width="6.875" style="32" customWidth="1"/>
    <col min="7176" max="7176" width="5.75" style="32" customWidth="1"/>
    <col min="7177" max="7177" width="6.875" style="32" customWidth="1"/>
    <col min="7178" max="7178" width="7" style="32" customWidth="1"/>
    <col min="7179" max="7179" width="5.75" style="32" customWidth="1"/>
    <col min="7180" max="7180" width="6.875" style="32" customWidth="1"/>
    <col min="7181" max="7181" width="7" style="32" customWidth="1"/>
    <col min="7182" max="7182" width="12.625" style="32" customWidth="1"/>
    <col min="7183" max="7183" width="5.75" style="32" customWidth="1"/>
    <col min="7184" max="7184" width="6.875" style="32" customWidth="1"/>
    <col min="7185" max="7185" width="7" style="32" customWidth="1"/>
    <col min="7186" max="7186" width="5.75" style="32" customWidth="1"/>
    <col min="7187" max="7187" width="6.875" style="32" customWidth="1"/>
    <col min="7188" max="7188" width="7" style="32" customWidth="1"/>
    <col min="7189" max="7189" width="5.75" style="32" customWidth="1"/>
    <col min="7190" max="7190" width="6.875" style="32" customWidth="1"/>
    <col min="7191" max="7194" width="7" style="32" customWidth="1"/>
    <col min="7195" max="7195" width="5.75" style="32" customWidth="1"/>
    <col min="7196" max="7196" width="7.625" style="32" customWidth="1"/>
    <col min="7197" max="7197" width="7" style="32" customWidth="1"/>
    <col min="7198" max="7424" width="11" style="32"/>
    <col min="7425" max="7425" width="11.875" style="32" customWidth="1"/>
    <col min="7426" max="7426" width="5.625" style="32" customWidth="1"/>
    <col min="7427" max="7428" width="6.875" style="32" customWidth="1"/>
    <col min="7429" max="7429" width="5.5" style="32" customWidth="1"/>
    <col min="7430" max="7430" width="6.25" style="32" customWidth="1"/>
    <col min="7431" max="7431" width="6.875" style="32" customWidth="1"/>
    <col min="7432" max="7432" width="5.75" style="32" customWidth="1"/>
    <col min="7433" max="7433" width="6.875" style="32" customWidth="1"/>
    <col min="7434" max="7434" width="7" style="32" customWidth="1"/>
    <col min="7435" max="7435" width="5.75" style="32" customWidth="1"/>
    <col min="7436" max="7436" width="6.875" style="32" customWidth="1"/>
    <col min="7437" max="7437" width="7" style="32" customWidth="1"/>
    <col min="7438" max="7438" width="12.625" style="32" customWidth="1"/>
    <col min="7439" max="7439" width="5.75" style="32" customWidth="1"/>
    <col min="7440" max="7440" width="6.875" style="32" customWidth="1"/>
    <col min="7441" max="7441" width="7" style="32" customWidth="1"/>
    <col min="7442" max="7442" width="5.75" style="32" customWidth="1"/>
    <col min="7443" max="7443" width="6.875" style="32" customWidth="1"/>
    <col min="7444" max="7444" width="7" style="32" customWidth="1"/>
    <col min="7445" max="7445" width="5.75" style="32" customWidth="1"/>
    <col min="7446" max="7446" width="6.875" style="32" customWidth="1"/>
    <col min="7447" max="7450" width="7" style="32" customWidth="1"/>
    <col min="7451" max="7451" width="5.75" style="32" customWidth="1"/>
    <col min="7452" max="7452" width="7.625" style="32" customWidth="1"/>
    <col min="7453" max="7453" width="7" style="32" customWidth="1"/>
    <col min="7454" max="7680" width="11" style="32"/>
    <col min="7681" max="7681" width="11.875" style="32" customWidth="1"/>
    <col min="7682" max="7682" width="5.625" style="32" customWidth="1"/>
    <col min="7683" max="7684" width="6.875" style="32" customWidth="1"/>
    <col min="7685" max="7685" width="5.5" style="32" customWidth="1"/>
    <col min="7686" max="7686" width="6.25" style="32" customWidth="1"/>
    <col min="7687" max="7687" width="6.875" style="32" customWidth="1"/>
    <col min="7688" max="7688" width="5.75" style="32" customWidth="1"/>
    <col min="7689" max="7689" width="6.875" style="32" customWidth="1"/>
    <col min="7690" max="7690" width="7" style="32" customWidth="1"/>
    <col min="7691" max="7691" width="5.75" style="32" customWidth="1"/>
    <col min="7692" max="7692" width="6.875" style="32" customWidth="1"/>
    <col min="7693" max="7693" width="7" style="32" customWidth="1"/>
    <col min="7694" max="7694" width="12.625" style="32" customWidth="1"/>
    <col min="7695" max="7695" width="5.75" style="32" customWidth="1"/>
    <col min="7696" max="7696" width="6.875" style="32" customWidth="1"/>
    <col min="7697" max="7697" width="7" style="32" customWidth="1"/>
    <col min="7698" max="7698" width="5.75" style="32" customWidth="1"/>
    <col min="7699" max="7699" width="6.875" style="32" customWidth="1"/>
    <col min="7700" max="7700" width="7" style="32" customWidth="1"/>
    <col min="7701" max="7701" width="5.75" style="32" customWidth="1"/>
    <col min="7702" max="7702" width="6.875" style="32" customWidth="1"/>
    <col min="7703" max="7706" width="7" style="32" customWidth="1"/>
    <col min="7707" max="7707" width="5.75" style="32" customWidth="1"/>
    <col min="7708" max="7708" width="7.625" style="32" customWidth="1"/>
    <col min="7709" max="7709" width="7" style="32" customWidth="1"/>
    <col min="7710" max="7936" width="11" style="32"/>
    <col min="7937" max="7937" width="11.875" style="32" customWidth="1"/>
    <col min="7938" max="7938" width="5.625" style="32" customWidth="1"/>
    <col min="7939" max="7940" width="6.875" style="32" customWidth="1"/>
    <col min="7941" max="7941" width="5.5" style="32" customWidth="1"/>
    <col min="7942" max="7942" width="6.25" style="32" customWidth="1"/>
    <col min="7943" max="7943" width="6.875" style="32" customWidth="1"/>
    <col min="7944" max="7944" width="5.75" style="32" customWidth="1"/>
    <col min="7945" max="7945" width="6.875" style="32" customWidth="1"/>
    <col min="7946" max="7946" width="7" style="32" customWidth="1"/>
    <col min="7947" max="7947" width="5.75" style="32" customWidth="1"/>
    <col min="7948" max="7948" width="6.875" style="32" customWidth="1"/>
    <col min="7949" max="7949" width="7" style="32" customWidth="1"/>
    <col min="7950" max="7950" width="12.625" style="32" customWidth="1"/>
    <col min="7951" max="7951" width="5.75" style="32" customWidth="1"/>
    <col min="7952" max="7952" width="6.875" style="32" customWidth="1"/>
    <col min="7953" max="7953" width="7" style="32" customWidth="1"/>
    <col min="7954" max="7954" width="5.75" style="32" customWidth="1"/>
    <col min="7955" max="7955" width="6.875" style="32" customWidth="1"/>
    <col min="7956" max="7956" width="7" style="32" customWidth="1"/>
    <col min="7957" max="7957" width="5.75" style="32" customWidth="1"/>
    <col min="7958" max="7958" width="6.875" style="32" customWidth="1"/>
    <col min="7959" max="7962" width="7" style="32" customWidth="1"/>
    <col min="7963" max="7963" width="5.75" style="32" customWidth="1"/>
    <col min="7964" max="7964" width="7.625" style="32" customWidth="1"/>
    <col min="7965" max="7965" width="7" style="32" customWidth="1"/>
    <col min="7966" max="8192" width="11" style="32"/>
    <col min="8193" max="8193" width="11.875" style="32" customWidth="1"/>
    <col min="8194" max="8194" width="5.625" style="32" customWidth="1"/>
    <col min="8195" max="8196" width="6.875" style="32" customWidth="1"/>
    <col min="8197" max="8197" width="5.5" style="32" customWidth="1"/>
    <col min="8198" max="8198" width="6.25" style="32" customWidth="1"/>
    <col min="8199" max="8199" width="6.875" style="32" customWidth="1"/>
    <col min="8200" max="8200" width="5.75" style="32" customWidth="1"/>
    <col min="8201" max="8201" width="6.875" style="32" customWidth="1"/>
    <col min="8202" max="8202" width="7" style="32" customWidth="1"/>
    <col min="8203" max="8203" width="5.75" style="32" customWidth="1"/>
    <col min="8204" max="8204" width="6.875" style="32" customWidth="1"/>
    <col min="8205" max="8205" width="7" style="32" customWidth="1"/>
    <col min="8206" max="8206" width="12.625" style="32" customWidth="1"/>
    <col min="8207" max="8207" width="5.75" style="32" customWidth="1"/>
    <col min="8208" max="8208" width="6.875" style="32" customWidth="1"/>
    <col min="8209" max="8209" width="7" style="32" customWidth="1"/>
    <col min="8210" max="8210" width="5.75" style="32" customWidth="1"/>
    <col min="8211" max="8211" width="6.875" style="32" customWidth="1"/>
    <col min="8212" max="8212" width="7" style="32" customWidth="1"/>
    <col min="8213" max="8213" width="5.75" style="32" customWidth="1"/>
    <col min="8214" max="8214" width="6.875" style="32" customWidth="1"/>
    <col min="8215" max="8218" width="7" style="32" customWidth="1"/>
    <col min="8219" max="8219" width="5.75" style="32" customWidth="1"/>
    <col min="8220" max="8220" width="7.625" style="32" customWidth="1"/>
    <col min="8221" max="8221" width="7" style="32" customWidth="1"/>
    <col min="8222" max="8448" width="11" style="32"/>
    <col min="8449" max="8449" width="11.875" style="32" customWidth="1"/>
    <col min="8450" max="8450" width="5.625" style="32" customWidth="1"/>
    <col min="8451" max="8452" width="6.875" style="32" customWidth="1"/>
    <col min="8453" max="8453" width="5.5" style="32" customWidth="1"/>
    <col min="8454" max="8454" width="6.25" style="32" customWidth="1"/>
    <col min="8455" max="8455" width="6.875" style="32" customWidth="1"/>
    <col min="8456" max="8456" width="5.75" style="32" customWidth="1"/>
    <col min="8457" max="8457" width="6.875" style="32" customWidth="1"/>
    <col min="8458" max="8458" width="7" style="32" customWidth="1"/>
    <col min="8459" max="8459" width="5.75" style="32" customWidth="1"/>
    <col min="8460" max="8460" width="6.875" style="32" customWidth="1"/>
    <col min="8461" max="8461" width="7" style="32" customWidth="1"/>
    <col min="8462" max="8462" width="12.625" style="32" customWidth="1"/>
    <col min="8463" max="8463" width="5.75" style="32" customWidth="1"/>
    <col min="8464" max="8464" width="6.875" style="32" customWidth="1"/>
    <col min="8465" max="8465" width="7" style="32" customWidth="1"/>
    <col min="8466" max="8466" width="5.75" style="32" customWidth="1"/>
    <col min="8467" max="8467" width="6.875" style="32" customWidth="1"/>
    <col min="8468" max="8468" width="7" style="32" customWidth="1"/>
    <col min="8469" max="8469" width="5.75" style="32" customWidth="1"/>
    <col min="8470" max="8470" width="6.875" style="32" customWidth="1"/>
    <col min="8471" max="8474" width="7" style="32" customWidth="1"/>
    <col min="8475" max="8475" width="5.75" style="32" customWidth="1"/>
    <col min="8476" max="8476" width="7.625" style="32" customWidth="1"/>
    <col min="8477" max="8477" width="7" style="32" customWidth="1"/>
    <col min="8478" max="8704" width="11" style="32"/>
    <col min="8705" max="8705" width="11.875" style="32" customWidth="1"/>
    <col min="8706" max="8706" width="5.625" style="32" customWidth="1"/>
    <col min="8707" max="8708" width="6.875" style="32" customWidth="1"/>
    <col min="8709" max="8709" width="5.5" style="32" customWidth="1"/>
    <col min="8710" max="8710" width="6.25" style="32" customWidth="1"/>
    <col min="8711" max="8711" width="6.875" style="32" customWidth="1"/>
    <col min="8712" max="8712" width="5.75" style="32" customWidth="1"/>
    <col min="8713" max="8713" width="6.875" style="32" customWidth="1"/>
    <col min="8714" max="8714" width="7" style="32" customWidth="1"/>
    <col min="8715" max="8715" width="5.75" style="32" customWidth="1"/>
    <col min="8716" max="8716" width="6.875" style="32" customWidth="1"/>
    <col min="8717" max="8717" width="7" style="32" customWidth="1"/>
    <col min="8718" max="8718" width="12.625" style="32" customWidth="1"/>
    <col min="8719" max="8719" width="5.75" style="32" customWidth="1"/>
    <col min="8720" max="8720" width="6.875" style="32" customWidth="1"/>
    <col min="8721" max="8721" width="7" style="32" customWidth="1"/>
    <col min="8722" max="8722" width="5.75" style="32" customWidth="1"/>
    <col min="8723" max="8723" width="6.875" style="32" customWidth="1"/>
    <col min="8724" max="8724" width="7" style="32" customWidth="1"/>
    <col min="8725" max="8725" width="5.75" style="32" customWidth="1"/>
    <col min="8726" max="8726" width="6.875" style="32" customWidth="1"/>
    <col min="8727" max="8730" width="7" style="32" customWidth="1"/>
    <col min="8731" max="8731" width="5.75" style="32" customWidth="1"/>
    <col min="8732" max="8732" width="7.625" style="32" customWidth="1"/>
    <col min="8733" max="8733" width="7" style="32" customWidth="1"/>
    <col min="8734" max="8960" width="11" style="32"/>
    <col min="8961" max="8961" width="11.875" style="32" customWidth="1"/>
    <col min="8962" max="8962" width="5.625" style="32" customWidth="1"/>
    <col min="8963" max="8964" width="6.875" style="32" customWidth="1"/>
    <col min="8965" max="8965" width="5.5" style="32" customWidth="1"/>
    <col min="8966" max="8966" width="6.25" style="32" customWidth="1"/>
    <col min="8967" max="8967" width="6.875" style="32" customWidth="1"/>
    <col min="8968" max="8968" width="5.75" style="32" customWidth="1"/>
    <col min="8969" max="8969" width="6.875" style="32" customWidth="1"/>
    <col min="8970" max="8970" width="7" style="32" customWidth="1"/>
    <col min="8971" max="8971" width="5.75" style="32" customWidth="1"/>
    <col min="8972" max="8972" width="6.875" style="32" customWidth="1"/>
    <col min="8973" max="8973" width="7" style="32" customWidth="1"/>
    <col min="8974" max="8974" width="12.625" style="32" customWidth="1"/>
    <col min="8975" max="8975" width="5.75" style="32" customWidth="1"/>
    <col min="8976" max="8976" width="6.875" style="32" customWidth="1"/>
    <col min="8977" max="8977" width="7" style="32" customWidth="1"/>
    <col min="8978" max="8978" width="5.75" style="32" customWidth="1"/>
    <col min="8979" max="8979" width="6.875" style="32" customWidth="1"/>
    <col min="8980" max="8980" width="7" style="32" customWidth="1"/>
    <col min="8981" max="8981" width="5.75" style="32" customWidth="1"/>
    <col min="8982" max="8982" width="6.875" style="32" customWidth="1"/>
    <col min="8983" max="8986" width="7" style="32" customWidth="1"/>
    <col min="8987" max="8987" width="5.75" style="32" customWidth="1"/>
    <col min="8988" max="8988" width="7.625" style="32" customWidth="1"/>
    <col min="8989" max="8989" width="7" style="32" customWidth="1"/>
    <col min="8990" max="9216" width="11" style="32"/>
    <col min="9217" max="9217" width="11.875" style="32" customWidth="1"/>
    <col min="9218" max="9218" width="5.625" style="32" customWidth="1"/>
    <col min="9219" max="9220" width="6.875" style="32" customWidth="1"/>
    <col min="9221" max="9221" width="5.5" style="32" customWidth="1"/>
    <col min="9222" max="9222" width="6.25" style="32" customWidth="1"/>
    <col min="9223" max="9223" width="6.875" style="32" customWidth="1"/>
    <col min="9224" max="9224" width="5.75" style="32" customWidth="1"/>
    <col min="9225" max="9225" width="6.875" style="32" customWidth="1"/>
    <col min="9226" max="9226" width="7" style="32" customWidth="1"/>
    <col min="9227" max="9227" width="5.75" style="32" customWidth="1"/>
    <col min="9228" max="9228" width="6.875" style="32" customWidth="1"/>
    <col min="9229" max="9229" width="7" style="32" customWidth="1"/>
    <col min="9230" max="9230" width="12.625" style="32" customWidth="1"/>
    <col min="9231" max="9231" width="5.75" style="32" customWidth="1"/>
    <col min="9232" max="9232" width="6.875" style="32" customWidth="1"/>
    <col min="9233" max="9233" width="7" style="32" customWidth="1"/>
    <col min="9234" max="9234" width="5.75" style="32" customWidth="1"/>
    <col min="9235" max="9235" width="6.875" style="32" customWidth="1"/>
    <col min="9236" max="9236" width="7" style="32" customWidth="1"/>
    <col min="9237" max="9237" width="5.75" style="32" customWidth="1"/>
    <col min="9238" max="9238" width="6.875" style="32" customWidth="1"/>
    <col min="9239" max="9242" width="7" style="32" customWidth="1"/>
    <col min="9243" max="9243" width="5.75" style="32" customWidth="1"/>
    <col min="9244" max="9244" width="7.625" style="32" customWidth="1"/>
    <col min="9245" max="9245" width="7" style="32" customWidth="1"/>
    <col min="9246" max="9472" width="11" style="32"/>
    <col min="9473" max="9473" width="11.875" style="32" customWidth="1"/>
    <col min="9474" max="9474" width="5.625" style="32" customWidth="1"/>
    <col min="9475" max="9476" width="6.875" style="32" customWidth="1"/>
    <col min="9477" max="9477" width="5.5" style="32" customWidth="1"/>
    <col min="9478" max="9478" width="6.25" style="32" customWidth="1"/>
    <col min="9479" max="9479" width="6.875" style="32" customWidth="1"/>
    <col min="9480" max="9480" width="5.75" style="32" customWidth="1"/>
    <col min="9481" max="9481" width="6.875" style="32" customWidth="1"/>
    <col min="9482" max="9482" width="7" style="32" customWidth="1"/>
    <col min="9483" max="9483" width="5.75" style="32" customWidth="1"/>
    <col min="9484" max="9484" width="6.875" style="32" customWidth="1"/>
    <col min="9485" max="9485" width="7" style="32" customWidth="1"/>
    <col min="9486" max="9486" width="12.625" style="32" customWidth="1"/>
    <col min="9487" max="9487" width="5.75" style="32" customWidth="1"/>
    <col min="9488" max="9488" width="6.875" style="32" customWidth="1"/>
    <col min="9489" max="9489" width="7" style="32" customWidth="1"/>
    <col min="9490" max="9490" width="5.75" style="32" customWidth="1"/>
    <col min="9491" max="9491" width="6.875" style="32" customWidth="1"/>
    <col min="9492" max="9492" width="7" style="32" customWidth="1"/>
    <col min="9493" max="9493" width="5.75" style="32" customWidth="1"/>
    <col min="9494" max="9494" width="6.875" style="32" customWidth="1"/>
    <col min="9495" max="9498" width="7" style="32" customWidth="1"/>
    <col min="9499" max="9499" width="5.75" style="32" customWidth="1"/>
    <col min="9500" max="9500" width="7.625" style="32" customWidth="1"/>
    <col min="9501" max="9501" width="7" style="32" customWidth="1"/>
    <col min="9502" max="9728" width="11" style="32"/>
    <col min="9729" max="9729" width="11.875" style="32" customWidth="1"/>
    <col min="9730" max="9730" width="5.625" style="32" customWidth="1"/>
    <col min="9731" max="9732" width="6.875" style="32" customWidth="1"/>
    <col min="9733" max="9733" width="5.5" style="32" customWidth="1"/>
    <col min="9734" max="9734" width="6.25" style="32" customWidth="1"/>
    <col min="9735" max="9735" width="6.875" style="32" customWidth="1"/>
    <col min="9736" max="9736" width="5.75" style="32" customWidth="1"/>
    <col min="9737" max="9737" width="6.875" style="32" customWidth="1"/>
    <col min="9738" max="9738" width="7" style="32" customWidth="1"/>
    <col min="9739" max="9739" width="5.75" style="32" customWidth="1"/>
    <col min="9740" max="9740" width="6.875" style="32" customWidth="1"/>
    <col min="9741" max="9741" width="7" style="32" customWidth="1"/>
    <col min="9742" max="9742" width="12.625" style="32" customWidth="1"/>
    <col min="9743" max="9743" width="5.75" style="32" customWidth="1"/>
    <col min="9744" max="9744" width="6.875" style="32" customWidth="1"/>
    <col min="9745" max="9745" width="7" style="32" customWidth="1"/>
    <col min="9746" max="9746" width="5.75" style="32" customWidth="1"/>
    <col min="9747" max="9747" width="6.875" style="32" customWidth="1"/>
    <col min="9748" max="9748" width="7" style="32" customWidth="1"/>
    <col min="9749" max="9749" width="5.75" style="32" customWidth="1"/>
    <col min="9750" max="9750" width="6.875" style="32" customWidth="1"/>
    <col min="9751" max="9754" width="7" style="32" customWidth="1"/>
    <col min="9755" max="9755" width="5.75" style="32" customWidth="1"/>
    <col min="9756" max="9756" width="7.625" style="32" customWidth="1"/>
    <col min="9757" max="9757" width="7" style="32" customWidth="1"/>
    <col min="9758" max="9984" width="11" style="32"/>
    <col min="9985" max="9985" width="11.875" style="32" customWidth="1"/>
    <col min="9986" max="9986" width="5.625" style="32" customWidth="1"/>
    <col min="9987" max="9988" width="6.875" style="32" customWidth="1"/>
    <col min="9989" max="9989" width="5.5" style="32" customWidth="1"/>
    <col min="9990" max="9990" width="6.25" style="32" customWidth="1"/>
    <col min="9991" max="9991" width="6.875" style="32" customWidth="1"/>
    <col min="9992" max="9992" width="5.75" style="32" customWidth="1"/>
    <col min="9993" max="9993" width="6.875" style="32" customWidth="1"/>
    <col min="9994" max="9994" width="7" style="32" customWidth="1"/>
    <col min="9995" max="9995" width="5.75" style="32" customWidth="1"/>
    <col min="9996" max="9996" width="6.875" style="32" customWidth="1"/>
    <col min="9997" max="9997" width="7" style="32" customWidth="1"/>
    <col min="9998" max="9998" width="12.625" style="32" customWidth="1"/>
    <col min="9999" max="9999" width="5.75" style="32" customWidth="1"/>
    <col min="10000" max="10000" width="6.875" style="32" customWidth="1"/>
    <col min="10001" max="10001" width="7" style="32" customWidth="1"/>
    <col min="10002" max="10002" width="5.75" style="32" customWidth="1"/>
    <col min="10003" max="10003" width="6.875" style="32" customWidth="1"/>
    <col min="10004" max="10004" width="7" style="32" customWidth="1"/>
    <col min="10005" max="10005" width="5.75" style="32" customWidth="1"/>
    <col min="10006" max="10006" width="6.875" style="32" customWidth="1"/>
    <col min="10007" max="10010" width="7" style="32" customWidth="1"/>
    <col min="10011" max="10011" width="5.75" style="32" customWidth="1"/>
    <col min="10012" max="10012" width="7.625" style="32" customWidth="1"/>
    <col min="10013" max="10013" width="7" style="32" customWidth="1"/>
    <col min="10014" max="10240" width="11" style="32"/>
    <col min="10241" max="10241" width="11.875" style="32" customWidth="1"/>
    <col min="10242" max="10242" width="5.625" style="32" customWidth="1"/>
    <col min="10243" max="10244" width="6.875" style="32" customWidth="1"/>
    <col min="10245" max="10245" width="5.5" style="32" customWidth="1"/>
    <col min="10246" max="10246" width="6.25" style="32" customWidth="1"/>
    <col min="10247" max="10247" width="6.875" style="32" customWidth="1"/>
    <col min="10248" max="10248" width="5.75" style="32" customWidth="1"/>
    <col min="10249" max="10249" width="6.875" style="32" customWidth="1"/>
    <col min="10250" max="10250" width="7" style="32" customWidth="1"/>
    <col min="10251" max="10251" width="5.75" style="32" customWidth="1"/>
    <col min="10252" max="10252" width="6.875" style="32" customWidth="1"/>
    <col min="10253" max="10253" width="7" style="32" customWidth="1"/>
    <col min="10254" max="10254" width="12.625" style="32" customWidth="1"/>
    <col min="10255" max="10255" width="5.75" style="32" customWidth="1"/>
    <col min="10256" max="10256" width="6.875" style="32" customWidth="1"/>
    <col min="10257" max="10257" width="7" style="32" customWidth="1"/>
    <col min="10258" max="10258" width="5.75" style="32" customWidth="1"/>
    <col min="10259" max="10259" width="6.875" style="32" customWidth="1"/>
    <col min="10260" max="10260" width="7" style="32" customWidth="1"/>
    <col min="10261" max="10261" width="5.75" style="32" customWidth="1"/>
    <col min="10262" max="10262" width="6.875" style="32" customWidth="1"/>
    <col min="10263" max="10266" width="7" style="32" customWidth="1"/>
    <col min="10267" max="10267" width="5.75" style="32" customWidth="1"/>
    <col min="10268" max="10268" width="7.625" style="32" customWidth="1"/>
    <col min="10269" max="10269" width="7" style="32" customWidth="1"/>
    <col min="10270" max="10496" width="11" style="32"/>
    <col min="10497" max="10497" width="11.875" style="32" customWidth="1"/>
    <col min="10498" max="10498" width="5.625" style="32" customWidth="1"/>
    <col min="10499" max="10500" width="6.875" style="32" customWidth="1"/>
    <col min="10501" max="10501" width="5.5" style="32" customWidth="1"/>
    <col min="10502" max="10502" width="6.25" style="32" customWidth="1"/>
    <col min="10503" max="10503" width="6.875" style="32" customWidth="1"/>
    <col min="10504" max="10504" width="5.75" style="32" customWidth="1"/>
    <col min="10505" max="10505" width="6.875" style="32" customWidth="1"/>
    <col min="10506" max="10506" width="7" style="32" customWidth="1"/>
    <col min="10507" max="10507" width="5.75" style="32" customWidth="1"/>
    <col min="10508" max="10508" width="6.875" style="32" customWidth="1"/>
    <col min="10509" max="10509" width="7" style="32" customWidth="1"/>
    <col min="10510" max="10510" width="12.625" style="32" customWidth="1"/>
    <col min="10511" max="10511" width="5.75" style="32" customWidth="1"/>
    <col min="10512" max="10512" width="6.875" style="32" customWidth="1"/>
    <col min="10513" max="10513" width="7" style="32" customWidth="1"/>
    <col min="10514" max="10514" width="5.75" style="32" customWidth="1"/>
    <col min="10515" max="10515" width="6.875" style="32" customWidth="1"/>
    <col min="10516" max="10516" width="7" style="32" customWidth="1"/>
    <col min="10517" max="10517" width="5.75" style="32" customWidth="1"/>
    <col min="10518" max="10518" width="6.875" style="32" customWidth="1"/>
    <col min="10519" max="10522" width="7" style="32" customWidth="1"/>
    <col min="10523" max="10523" width="5.75" style="32" customWidth="1"/>
    <col min="10524" max="10524" width="7.625" style="32" customWidth="1"/>
    <col min="10525" max="10525" width="7" style="32" customWidth="1"/>
    <col min="10526" max="10752" width="11" style="32"/>
    <col min="10753" max="10753" width="11.875" style="32" customWidth="1"/>
    <col min="10754" max="10754" width="5.625" style="32" customWidth="1"/>
    <col min="10755" max="10756" width="6.875" style="32" customWidth="1"/>
    <col min="10757" max="10757" width="5.5" style="32" customWidth="1"/>
    <col min="10758" max="10758" width="6.25" style="32" customWidth="1"/>
    <col min="10759" max="10759" width="6.875" style="32" customWidth="1"/>
    <col min="10760" max="10760" width="5.75" style="32" customWidth="1"/>
    <col min="10761" max="10761" width="6.875" style="32" customWidth="1"/>
    <col min="10762" max="10762" width="7" style="32" customWidth="1"/>
    <col min="10763" max="10763" width="5.75" style="32" customWidth="1"/>
    <col min="10764" max="10764" width="6.875" style="32" customWidth="1"/>
    <col min="10765" max="10765" width="7" style="32" customWidth="1"/>
    <col min="10766" max="10766" width="12.625" style="32" customWidth="1"/>
    <col min="10767" max="10767" width="5.75" style="32" customWidth="1"/>
    <col min="10768" max="10768" width="6.875" style="32" customWidth="1"/>
    <col min="10769" max="10769" width="7" style="32" customWidth="1"/>
    <col min="10770" max="10770" width="5.75" style="32" customWidth="1"/>
    <col min="10771" max="10771" width="6.875" style="32" customWidth="1"/>
    <col min="10772" max="10772" width="7" style="32" customWidth="1"/>
    <col min="10773" max="10773" width="5.75" style="32" customWidth="1"/>
    <col min="10774" max="10774" width="6.875" style="32" customWidth="1"/>
    <col min="10775" max="10778" width="7" style="32" customWidth="1"/>
    <col min="10779" max="10779" width="5.75" style="32" customWidth="1"/>
    <col min="10780" max="10780" width="7.625" style="32" customWidth="1"/>
    <col min="10781" max="10781" width="7" style="32" customWidth="1"/>
    <col min="10782" max="11008" width="11" style="32"/>
    <col min="11009" max="11009" width="11.875" style="32" customWidth="1"/>
    <col min="11010" max="11010" width="5.625" style="32" customWidth="1"/>
    <col min="11011" max="11012" width="6.875" style="32" customWidth="1"/>
    <col min="11013" max="11013" width="5.5" style="32" customWidth="1"/>
    <col min="11014" max="11014" width="6.25" style="32" customWidth="1"/>
    <col min="11015" max="11015" width="6.875" style="32" customWidth="1"/>
    <col min="11016" max="11016" width="5.75" style="32" customWidth="1"/>
    <col min="11017" max="11017" width="6.875" style="32" customWidth="1"/>
    <col min="11018" max="11018" width="7" style="32" customWidth="1"/>
    <col min="11019" max="11019" width="5.75" style="32" customWidth="1"/>
    <col min="11020" max="11020" width="6.875" style="32" customWidth="1"/>
    <col min="11021" max="11021" width="7" style="32" customWidth="1"/>
    <col min="11022" max="11022" width="12.625" style="32" customWidth="1"/>
    <col min="11023" max="11023" width="5.75" style="32" customWidth="1"/>
    <col min="11024" max="11024" width="6.875" style="32" customWidth="1"/>
    <col min="11025" max="11025" width="7" style="32" customWidth="1"/>
    <col min="11026" max="11026" width="5.75" style="32" customWidth="1"/>
    <col min="11027" max="11027" width="6.875" style="32" customWidth="1"/>
    <col min="11028" max="11028" width="7" style="32" customWidth="1"/>
    <col min="11029" max="11029" width="5.75" style="32" customWidth="1"/>
    <col min="11030" max="11030" width="6.875" style="32" customWidth="1"/>
    <col min="11031" max="11034" width="7" style="32" customWidth="1"/>
    <col min="11035" max="11035" width="5.75" style="32" customWidth="1"/>
    <col min="11036" max="11036" width="7.625" style="32" customWidth="1"/>
    <col min="11037" max="11037" width="7" style="32" customWidth="1"/>
    <col min="11038" max="11264" width="11" style="32"/>
    <col min="11265" max="11265" width="11.875" style="32" customWidth="1"/>
    <col min="11266" max="11266" width="5.625" style="32" customWidth="1"/>
    <col min="11267" max="11268" width="6.875" style="32" customWidth="1"/>
    <col min="11269" max="11269" width="5.5" style="32" customWidth="1"/>
    <col min="11270" max="11270" width="6.25" style="32" customWidth="1"/>
    <col min="11271" max="11271" width="6.875" style="32" customWidth="1"/>
    <col min="11272" max="11272" width="5.75" style="32" customWidth="1"/>
    <col min="11273" max="11273" width="6.875" style="32" customWidth="1"/>
    <col min="11274" max="11274" width="7" style="32" customWidth="1"/>
    <col min="11275" max="11275" width="5.75" style="32" customWidth="1"/>
    <col min="11276" max="11276" width="6.875" style="32" customWidth="1"/>
    <col min="11277" max="11277" width="7" style="32" customWidth="1"/>
    <col min="11278" max="11278" width="12.625" style="32" customWidth="1"/>
    <col min="11279" max="11279" width="5.75" style="32" customWidth="1"/>
    <col min="11280" max="11280" width="6.875" style="32" customWidth="1"/>
    <col min="11281" max="11281" width="7" style="32" customWidth="1"/>
    <col min="11282" max="11282" width="5.75" style="32" customWidth="1"/>
    <col min="11283" max="11283" width="6.875" style="32" customWidth="1"/>
    <col min="11284" max="11284" width="7" style="32" customWidth="1"/>
    <col min="11285" max="11285" width="5.75" style="32" customWidth="1"/>
    <col min="11286" max="11286" width="6.875" style="32" customWidth="1"/>
    <col min="11287" max="11290" width="7" style="32" customWidth="1"/>
    <col min="11291" max="11291" width="5.75" style="32" customWidth="1"/>
    <col min="11292" max="11292" width="7.625" style="32" customWidth="1"/>
    <col min="11293" max="11293" width="7" style="32" customWidth="1"/>
    <col min="11294" max="11520" width="11" style="32"/>
    <col min="11521" max="11521" width="11.875" style="32" customWidth="1"/>
    <col min="11522" max="11522" width="5.625" style="32" customWidth="1"/>
    <col min="11523" max="11524" width="6.875" style="32" customWidth="1"/>
    <col min="11525" max="11525" width="5.5" style="32" customWidth="1"/>
    <col min="11526" max="11526" width="6.25" style="32" customWidth="1"/>
    <col min="11527" max="11527" width="6.875" style="32" customWidth="1"/>
    <col min="11528" max="11528" width="5.75" style="32" customWidth="1"/>
    <col min="11529" max="11529" width="6.875" style="32" customWidth="1"/>
    <col min="11530" max="11530" width="7" style="32" customWidth="1"/>
    <col min="11531" max="11531" width="5.75" style="32" customWidth="1"/>
    <col min="11532" max="11532" width="6.875" style="32" customWidth="1"/>
    <col min="11533" max="11533" width="7" style="32" customWidth="1"/>
    <col min="11534" max="11534" width="12.625" style="32" customWidth="1"/>
    <col min="11535" max="11535" width="5.75" style="32" customWidth="1"/>
    <col min="11536" max="11536" width="6.875" style="32" customWidth="1"/>
    <col min="11537" max="11537" width="7" style="32" customWidth="1"/>
    <col min="11538" max="11538" width="5.75" style="32" customWidth="1"/>
    <col min="11539" max="11539" width="6.875" style="32" customWidth="1"/>
    <col min="11540" max="11540" width="7" style="32" customWidth="1"/>
    <col min="11541" max="11541" width="5.75" style="32" customWidth="1"/>
    <col min="11542" max="11542" width="6.875" style="32" customWidth="1"/>
    <col min="11543" max="11546" width="7" style="32" customWidth="1"/>
    <col min="11547" max="11547" width="5.75" style="32" customWidth="1"/>
    <col min="11548" max="11548" width="7.625" style="32" customWidth="1"/>
    <col min="11549" max="11549" width="7" style="32" customWidth="1"/>
    <col min="11550" max="11776" width="11" style="32"/>
    <col min="11777" max="11777" width="11.875" style="32" customWidth="1"/>
    <col min="11778" max="11778" width="5.625" style="32" customWidth="1"/>
    <col min="11779" max="11780" width="6.875" style="32" customWidth="1"/>
    <col min="11781" max="11781" width="5.5" style="32" customWidth="1"/>
    <col min="11782" max="11782" width="6.25" style="32" customWidth="1"/>
    <col min="11783" max="11783" width="6.875" style="32" customWidth="1"/>
    <col min="11784" max="11784" width="5.75" style="32" customWidth="1"/>
    <col min="11785" max="11785" width="6.875" style="32" customWidth="1"/>
    <col min="11786" max="11786" width="7" style="32" customWidth="1"/>
    <col min="11787" max="11787" width="5.75" style="32" customWidth="1"/>
    <col min="11788" max="11788" width="6.875" style="32" customWidth="1"/>
    <col min="11789" max="11789" width="7" style="32" customWidth="1"/>
    <col min="11790" max="11790" width="12.625" style="32" customWidth="1"/>
    <col min="11791" max="11791" width="5.75" style="32" customWidth="1"/>
    <col min="11792" max="11792" width="6.875" style="32" customWidth="1"/>
    <col min="11793" max="11793" width="7" style="32" customWidth="1"/>
    <col min="11794" max="11794" width="5.75" style="32" customWidth="1"/>
    <col min="11795" max="11795" width="6.875" style="32" customWidth="1"/>
    <col min="11796" max="11796" width="7" style="32" customWidth="1"/>
    <col min="11797" max="11797" width="5.75" style="32" customWidth="1"/>
    <col min="11798" max="11798" width="6.875" style="32" customWidth="1"/>
    <col min="11799" max="11802" width="7" style="32" customWidth="1"/>
    <col min="11803" max="11803" width="5.75" style="32" customWidth="1"/>
    <col min="11804" max="11804" width="7.625" style="32" customWidth="1"/>
    <col min="11805" max="11805" width="7" style="32" customWidth="1"/>
    <col min="11806" max="12032" width="11" style="32"/>
    <col min="12033" max="12033" width="11.875" style="32" customWidth="1"/>
    <col min="12034" max="12034" width="5.625" style="32" customWidth="1"/>
    <col min="12035" max="12036" width="6.875" style="32" customWidth="1"/>
    <col min="12037" max="12037" width="5.5" style="32" customWidth="1"/>
    <col min="12038" max="12038" width="6.25" style="32" customWidth="1"/>
    <col min="12039" max="12039" width="6.875" style="32" customWidth="1"/>
    <col min="12040" max="12040" width="5.75" style="32" customWidth="1"/>
    <col min="12041" max="12041" width="6.875" style="32" customWidth="1"/>
    <col min="12042" max="12042" width="7" style="32" customWidth="1"/>
    <col min="12043" max="12043" width="5.75" style="32" customWidth="1"/>
    <col min="12044" max="12044" width="6.875" style="32" customWidth="1"/>
    <col min="12045" max="12045" width="7" style="32" customWidth="1"/>
    <col min="12046" max="12046" width="12.625" style="32" customWidth="1"/>
    <col min="12047" max="12047" width="5.75" style="32" customWidth="1"/>
    <col min="12048" max="12048" width="6.875" style="32" customWidth="1"/>
    <col min="12049" max="12049" width="7" style="32" customWidth="1"/>
    <col min="12050" max="12050" width="5.75" style="32" customWidth="1"/>
    <col min="12051" max="12051" width="6.875" style="32" customWidth="1"/>
    <col min="12052" max="12052" width="7" style="32" customWidth="1"/>
    <col min="12053" max="12053" width="5.75" style="32" customWidth="1"/>
    <col min="12054" max="12054" width="6.875" style="32" customWidth="1"/>
    <col min="12055" max="12058" width="7" style="32" customWidth="1"/>
    <col min="12059" max="12059" width="5.75" style="32" customWidth="1"/>
    <col min="12060" max="12060" width="7.625" style="32" customWidth="1"/>
    <col min="12061" max="12061" width="7" style="32" customWidth="1"/>
    <col min="12062" max="12288" width="11" style="32"/>
    <col min="12289" max="12289" width="11.875" style="32" customWidth="1"/>
    <col min="12290" max="12290" width="5.625" style="32" customWidth="1"/>
    <col min="12291" max="12292" width="6.875" style="32" customWidth="1"/>
    <col min="12293" max="12293" width="5.5" style="32" customWidth="1"/>
    <col min="12294" max="12294" width="6.25" style="32" customWidth="1"/>
    <col min="12295" max="12295" width="6.875" style="32" customWidth="1"/>
    <col min="12296" max="12296" width="5.75" style="32" customWidth="1"/>
    <col min="12297" max="12297" width="6.875" style="32" customWidth="1"/>
    <col min="12298" max="12298" width="7" style="32" customWidth="1"/>
    <col min="12299" max="12299" width="5.75" style="32" customWidth="1"/>
    <col min="12300" max="12300" width="6.875" style="32" customWidth="1"/>
    <col min="12301" max="12301" width="7" style="32" customWidth="1"/>
    <col min="12302" max="12302" width="12.625" style="32" customWidth="1"/>
    <col min="12303" max="12303" width="5.75" style="32" customWidth="1"/>
    <col min="12304" max="12304" width="6.875" style="32" customWidth="1"/>
    <col min="12305" max="12305" width="7" style="32" customWidth="1"/>
    <col min="12306" max="12306" width="5.75" style="32" customWidth="1"/>
    <col min="12307" max="12307" width="6.875" style="32" customWidth="1"/>
    <col min="12308" max="12308" width="7" style="32" customWidth="1"/>
    <col min="12309" max="12309" width="5.75" style="32" customWidth="1"/>
    <col min="12310" max="12310" width="6.875" style="32" customWidth="1"/>
    <col min="12311" max="12314" width="7" style="32" customWidth="1"/>
    <col min="12315" max="12315" width="5.75" style="32" customWidth="1"/>
    <col min="12316" max="12316" width="7.625" style="32" customWidth="1"/>
    <col min="12317" max="12317" width="7" style="32" customWidth="1"/>
    <col min="12318" max="12544" width="11" style="32"/>
    <col min="12545" max="12545" width="11.875" style="32" customWidth="1"/>
    <col min="12546" max="12546" width="5.625" style="32" customWidth="1"/>
    <col min="12547" max="12548" width="6.875" style="32" customWidth="1"/>
    <col min="12549" max="12549" width="5.5" style="32" customWidth="1"/>
    <col min="12550" max="12550" width="6.25" style="32" customWidth="1"/>
    <col min="12551" max="12551" width="6.875" style="32" customWidth="1"/>
    <col min="12552" max="12552" width="5.75" style="32" customWidth="1"/>
    <col min="12553" max="12553" width="6.875" style="32" customWidth="1"/>
    <col min="12554" max="12554" width="7" style="32" customWidth="1"/>
    <col min="12555" max="12555" width="5.75" style="32" customWidth="1"/>
    <col min="12556" max="12556" width="6.875" style="32" customWidth="1"/>
    <col min="12557" max="12557" width="7" style="32" customWidth="1"/>
    <col min="12558" max="12558" width="12.625" style="32" customWidth="1"/>
    <col min="12559" max="12559" width="5.75" style="32" customWidth="1"/>
    <col min="12560" max="12560" width="6.875" style="32" customWidth="1"/>
    <col min="12561" max="12561" width="7" style="32" customWidth="1"/>
    <col min="12562" max="12562" width="5.75" style="32" customWidth="1"/>
    <col min="12563" max="12563" width="6.875" style="32" customWidth="1"/>
    <col min="12564" max="12564" width="7" style="32" customWidth="1"/>
    <col min="12565" max="12565" width="5.75" style="32" customWidth="1"/>
    <col min="12566" max="12566" width="6.875" style="32" customWidth="1"/>
    <col min="12567" max="12570" width="7" style="32" customWidth="1"/>
    <col min="12571" max="12571" width="5.75" style="32" customWidth="1"/>
    <col min="12572" max="12572" width="7.625" style="32" customWidth="1"/>
    <col min="12573" max="12573" width="7" style="32" customWidth="1"/>
    <col min="12574" max="12800" width="11" style="32"/>
    <col min="12801" max="12801" width="11.875" style="32" customWidth="1"/>
    <col min="12802" max="12802" width="5.625" style="32" customWidth="1"/>
    <col min="12803" max="12804" width="6.875" style="32" customWidth="1"/>
    <col min="12805" max="12805" width="5.5" style="32" customWidth="1"/>
    <col min="12806" max="12806" width="6.25" style="32" customWidth="1"/>
    <col min="12807" max="12807" width="6.875" style="32" customWidth="1"/>
    <col min="12808" max="12808" width="5.75" style="32" customWidth="1"/>
    <col min="12809" max="12809" width="6.875" style="32" customWidth="1"/>
    <col min="12810" max="12810" width="7" style="32" customWidth="1"/>
    <col min="12811" max="12811" width="5.75" style="32" customWidth="1"/>
    <col min="12812" max="12812" width="6.875" style="32" customWidth="1"/>
    <col min="12813" max="12813" width="7" style="32" customWidth="1"/>
    <col min="12814" max="12814" width="12.625" style="32" customWidth="1"/>
    <col min="12815" max="12815" width="5.75" style="32" customWidth="1"/>
    <col min="12816" max="12816" width="6.875" style="32" customWidth="1"/>
    <col min="12817" max="12817" width="7" style="32" customWidth="1"/>
    <col min="12818" max="12818" width="5.75" style="32" customWidth="1"/>
    <col min="12819" max="12819" width="6.875" style="32" customWidth="1"/>
    <col min="12820" max="12820" width="7" style="32" customWidth="1"/>
    <col min="12821" max="12821" width="5.75" style="32" customWidth="1"/>
    <col min="12822" max="12822" width="6.875" style="32" customWidth="1"/>
    <col min="12823" max="12826" width="7" style="32" customWidth="1"/>
    <col min="12827" max="12827" width="5.75" style="32" customWidth="1"/>
    <col min="12828" max="12828" width="7.625" style="32" customWidth="1"/>
    <col min="12829" max="12829" width="7" style="32" customWidth="1"/>
    <col min="12830" max="13056" width="11" style="32"/>
    <col min="13057" max="13057" width="11.875" style="32" customWidth="1"/>
    <col min="13058" max="13058" width="5.625" style="32" customWidth="1"/>
    <col min="13059" max="13060" width="6.875" style="32" customWidth="1"/>
    <col min="13061" max="13061" width="5.5" style="32" customWidth="1"/>
    <col min="13062" max="13062" width="6.25" style="32" customWidth="1"/>
    <col min="13063" max="13063" width="6.875" style="32" customWidth="1"/>
    <col min="13064" max="13064" width="5.75" style="32" customWidth="1"/>
    <col min="13065" max="13065" width="6.875" style="32" customWidth="1"/>
    <col min="13066" max="13066" width="7" style="32" customWidth="1"/>
    <col min="13067" max="13067" width="5.75" style="32" customWidth="1"/>
    <col min="13068" max="13068" width="6.875" style="32" customWidth="1"/>
    <col min="13069" max="13069" width="7" style="32" customWidth="1"/>
    <col min="13070" max="13070" width="12.625" style="32" customWidth="1"/>
    <col min="13071" max="13071" width="5.75" style="32" customWidth="1"/>
    <col min="13072" max="13072" width="6.875" style="32" customWidth="1"/>
    <col min="13073" max="13073" width="7" style="32" customWidth="1"/>
    <col min="13074" max="13074" width="5.75" style="32" customWidth="1"/>
    <col min="13075" max="13075" width="6.875" style="32" customWidth="1"/>
    <col min="13076" max="13076" width="7" style="32" customWidth="1"/>
    <col min="13077" max="13077" width="5.75" style="32" customWidth="1"/>
    <col min="13078" max="13078" width="6.875" style="32" customWidth="1"/>
    <col min="13079" max="13082" width="7" style="32" customWidth="1"/>
    <col min="13083" max="13083" width="5.75" style="32" customWidth="1"/>
    <col min="13084" max="13084" width="7.625" style="32" customWidth="1"/>
    <col min="13085" max="13085" width="7" style="32" customWidth="1"/>
    <col min="13086" max="13312" width="11" style="32"/>
    <col min="13313" max="13313" width="11.875" style="32" customWidth="1"/>
    <col min="13314" max="13314" width="5.625" style="32" customWidth="1"/>
    <col min="13315" max="13316" width="6.875" style="32" customWidth="1"/>
    <col min="13317" max="13317" width="5.5" style="32" customWidth="1"/>
    <col min="13318" max="13318" width="6.25" style="32" customWidth="1"/>
    <col min="13319" max="13319" width="6.875" style="32" customWidth="1"/>
    <col min="13320" max="13320" width="5.75" style="32" customWidth="1"/>
    <col min="13321" max="13321" width="6.875" style="32" customWidth="1"/>
    <col min="13322" max="13322" width="7" style="32" customWidth="1"/>
    <col min="13323" max="13323" width="5.75" style="32" customWidth="1"/>
    <col min="13324" max="13324" width="6.875" style="32" customWidth="1"/>
    <col min="13325" max="13325" width="7" style="32" customWidth="1"/>
    <col min="13326" max="13326" width="12.625" style="32" customWidth="1"/>
    <col min="13327" max="13327" width="5.75" style="32" customWidth="1"/>
    <col min="13328" max="13328" width="6.875" style="32" customWidth="1"/>
    <col min="13329" max="13329" width="7" style="32" customWidth="1"/>
    <col min="13330" max="13330" width="5.75" style="32" customWidth="1"/>
    <col min="13331" max="13331" width="6.875" style="32" customWidth="1"/>
    <col min="13332" max="13332" width="7" style="32" customWidth="1"/>
    <col min="13333" max="13333" width="5.75" style="32" customWidth="1"/>
    <col min="13334" max="13334" width="6.875" style="32" customWidth="1"/>
    <col min="13335" max="13338" width="7" style="32" customWidth="1"/>
    <col min="13339" max="13339" width="5.75" style="32" customWidth="1"/>
    <col min="13340" max="13340" width="7.625" style="32" customWidth="1"/>
    <col min="13341" max="13341" width="7" style="32" customWidth="1"/>
    <col min="13342" max="13568" width="11" style="32"/>
    <col min="13569" max="13569" width="11.875" style="32" customWidth="1"/>
    <col min="13570" max="13570" width="5.625" style="32" customWidth="1"/>
    <col min="13571" max="13572" width="6.875" style="32" customWidth="1"/>
    <col min="13573" max="13573" width="5.5" style="32" customWidth="1"/>
    <col min="13574" max="13574" width="6.25" style="32" customWidth="1"/>
    <col min="13575" max="13575" width="6.875" style="32" customWidth="1"/>
    <col min="13576" max="13576" width="5.75" style="32" customWidth="1"/>
    <col min="13577" max="13577" width="6.875" style="32" customWidth="1"/>
    <col min="13578" max="13578" width="7" style="32" customWidth="1"/>
    <col min="13579" max="13579" width="5.75" style="32" customWidth="1"/>
    <col min="13580" max="13580" width="6.875" style="32" customWidth="1"/>
    <col min="13581" max="13581" width="7" style="32" customWidth="1"/>
    <col min="13582" max="13582" width="12.625" style="32" customWidth="1"/>
    <col min="13583" max="13583" width="5.75" style="32" customWidth="1"/>
    <col min="13584" max="13584" width="6.875" style="32" customWidth="1"/>
    <col min="13585" max="13585" width="7" style="32" customWidth="1"/>
    <col min="13586" max="13586" width="5.75" style="32" customWidth="1"/>
    <col min="13587" max="13587" width="6.875" style="32" customWidth="1"/>
    <col min="13588" max="13588" width="7" style="32" customWidth="1"/>
    <col min="13589" max="13589" width="5.75" style="32" customWidth="1"/>
    <col min="13590" max="13590" width="6.875" style="32" customWidth="1"/>
    <col min="13591" max="13594" width="7" style="32" customWidth="1"/>
    <col min="13595" max="13595" width="5.75" style="32" customWidth="1"/>
    <col min="13596" max="13596" width="7.625" style="32" customWidth="1"/>
    <col min="13597" max="13597" width="7" style="32" customWidth="1"/>
    <col min="13598" max="13824" width="11" style="32"/>
    <col min="13825" max="13825" width="11.875" style="32" customWidth="1"/>
    <col min="13826" max="13826" width="5.625" style="32" customWidth="1"/>
    <col min="13827" max="13828" width="6.875" style="32" customWidth="1"/>
    <col min="13829" max="13829" width="5.5" style="32" customWidth="1"/>
    <col min="13830" max="13830" width="6.25" style="32" customWidth="1"/>
    <col min="13831" max="13831" width="6.875" style="32" customWidth="1"/>
    <col min="13832" max="13832" width="5.75" style="32" customWidth="1"/>
    <col min="13833" max="13833" width="6.875" style="32" customWidth="1"/>
    <col min="13834" max="13834" width="7" style="32" customWidth="1"/>
    <col min="13835" max="13835" width="5.75" style="32" customWidth="1"/>
    <col min="13836" max="13836" width="6.875" style="32" customWidth="1"/>
    <col min="13837" max="13837" width="7" style="32" customWidth="1"/>
    <col min="13838" max="13838" width="12.625" style="32" customWidth="1"/>
    <col min="13839" max="13839" width="5.75" style="32" customWidth="1"/>
    <col min="13840" max="13840" width="6.875" style="32" customWidth="1"/>
    <col min="13841" max="13841" width="7" style="32" customWidth="1"/>
    <col min="13842" max="13842" width="5.75" style="32" customWidth="1"/>
    <col min="13843" max="13843" width="6.875" style="32" customWidth="1"/>
    <col min="13844" max="13844" width="7" style="32" customWidth="1"/>
    <col min="13845" max="13845" width="5.75" style="32" customWidth="1"/>
    <col min="13846" max="13846" width="6.875" style="32" customWidth="1"/>
    <col min="13847" max="13850" width="7" style="32" customWidth="1"/>
    <col min="13851" max="13851" width="5.75" style="32" customWidth="1"/>
    <col min="13852" max="13852" width="7.625" style="32" customWidth="1"/>
    <col min="13853" max="13853" width="7" style="32" customWidth="1"/>
    <col min="13854" max="14080" width="11" style="32"/>
    <col min="14081" max="14081" width="11.875" style="32" customWidth="1"/>
    <col min="14082" max="14082" width="5.625" style="32" customWidth="1"/>
    <col min="14083" max="14084" width="6.875" style="32" customWidth="1"/>
    <col min="14085" max="14085" width="5.5" style="32" customWidth="1"/>
    <col min="14086" max="14086" width="6.25" style="32" customWidth="1"/>
    <col min="14087" max="14087" width="6.875" style="32" customWidth="1"/>
    <col min="14088" max="14088" width="5.75" style="32" customWidth="1"/>
    <col min="14089" max="14089" width="6.875" style="32" customWidth="1"/>
    <col min="14090" max="14090" width="7" style="32" customWidth="1"/>
    <col min="14091" max="14091" width="5.75" style="32" customWidth="1"/>
    <col min="14092" max="14092" width="6.875" style="32" customWidth="1"/>
    <col min="14093" max="14093" width="7" style="32" customWidth="1"/>
    <col min="14094" max="14094" width="12.625" style="32" customWidth="1"/>
    <col min="14095" max="14095" width="5.75" style="32" customWidth="1"/>
    <col min="14096" max="14096" width="6.875" style="32" customWidth="1"/>
    <col min="14097" max="14097" width="7" style="32" customWidth="1"/>
    <col min="14098" max="14098" width="5.75" style="32" customWidth="1"/>
    <col min="14099" max="14099" width="6.875" style="32" customWidth="1"/>
    <col min="14100" max="14100" width="7" style="32" customWidth="1"/>
    <col min="14101" max="14101" width="5.75" style="32" customWidth="1"/>
    <col min="14102" max="14102" width="6.875" style="32" customWidth="1"/>
    <col min="14103" max="14106" width="7" style="32" customWidth="1"/>
    <col min="14107" max="14107" width="5.75" style="32" customWidth="1"/>
    <col min="14108" max="14108" width="7.625" style="32" customWidth="1"/>
    <col min="14109" max="14109" width="7" style="32" customWidth="1"/>
    <col min="14110" max="14336" width="11" style="32"/>
    <col min="14337" max="14337" width="11.875" style="32" customWidth="1"/>
    <col min="14338" max="14338" width="5.625" style="32" customWidth="1"/>
    <col min="14339" max="14340" width="6.875" style="32" customWidth="1"/>
    <col min="14341" max="14341" width="5.5" style="32" customWidth="1"/>
    <col min="14342" max="14342" width="6.25" style="32" customWidth="1"/>
    <col min="14343" max="14343" width="6.875" style="32" customWidth="1"/>
    <col min="14344" max="14344" width="5.75" style="32" customWidth="1"/>
    <col min="14345" max="14345" width="6.875" style="32" customWidth="1"/>
    <col min="14346" max="14346" width="7" style="32" customWidth="1"/>
    <col min="14347" max="14347" width="5.75" style="32" customWidth="1"/>
    <col min="14348" max="14348" width="6.875" style="32" customWidth="1"/>
    <col min="14349" max="14349" width="7" style="32" customWidth="1"/>
    <col min="14350" max="14350" width="12.625" style="32" customWidth="1"/>
    <col min="14351" max="14351" width="5.75" style="32" customWidth="1"/>
    <col min="14352" max="14352" width="6.875" style="32" customWidth="1"/>
    <col min="14353" max="14353" width="7" style="32" customWidth="1"/>
    <col min="14354" max="14354" width="5.75" style="32" customWidth="1"/>
    <col min="14355" max="14355" width="6.875" style="32" customWidth="1"/>
    <col min="14356" max="14356" width="7" style="32" customWidth="1"/>
    <col min="14357" max="14357" width="5.75" style="32" customWidth="1"/>
    <col min="14358" max="14358" width="6.875" style="32" customWidth="1"/>
    <col min="14359" max="14362" width="7" style="32" customWidth="1"/>
    <col min="14363" max="14363" width="5.75" style="32" customWidth="1"/>
    <col min="14364" max="14364" width="7.625" style="32" customWidth="1"/>
    <col min="14365" max="14365" width="7" style="32" customWidth="1"/>
    <col min="14366" max="14592" width="11" style="32"/>
    <col min="14593" max="14593" width="11.875" style="32" customWidth="1"/>
    <col min="14594" max="14594" width="5.625" style="32" customWidth="1"/>
    <col min="14595" max="14596" width="6.875" style="32" customWidth="1"/>
    <col min="14597" max="14597" width="5.5" style="32" customWidth="1"/>
    <col min="14598" max="14598" width="6.25" style="32" customWidth="1"/>
    <col min="14599" max="14599" width="6.875" style="32" customWidth="1"/>
    <col min="14600" max="14600" width="5.75" style="32" customWidth="1"/>
    <col min="14601" max="14601" width="6.875" style="32" customWidth="1"/>
    <col min="14602" max="14602" width="7" style="32" customWidth="1"/>
    <col min="14603" max="14603" width="5.75" style="32" customWidth="1"/>
    <col min="14604" max="14604" width="6.875" style="32" customWidth="1"/>
    <col min="14605" max="14605" width="7" style="32" customWidth="1"/>
    <col min="14606" max="14606" width="12.625" style="32" customWidth="1"/>
    <col min="14607" max="14607" width="5.75" style="32" customWidth="1"/>
    <col min="14608" max="14608" width="6.875" style="32" customWidth="1"/>
    <col min="14609" max="14609" width="7" style="32" customWidth="1"/>
    <col min="14610" max="14610" width="5.75" style="32" customWidth="1"/>
    <col min="14611" max="14611" width="6.875" style="32" customWidth="1"/>
    <col min="14612" max="14612" width="7" style="32" customWidth="1"/>
    <col min="14613" max="14613" width="5.75" style="32" customWidth="1"/>
    <col min="14614" max="14614" width="6.875" style="32" customWidth="1"/>
    <col min="14615" max="14618" width="7" style="32" customWidth="1"/>
    <col min="14619" max="14619" width="5.75" style="32" customWidth="1"/>
    <col min="14620" max="14620" width="7.625" style="32" customWidth="1"/>
    <col min="14621" max="14621" width="7" style="32" customWidth="1"/>
    <col min="14622" max="14848" width="11" style="32"/>
    <col min="14849" max="14849" width="11.875" style="32" customWidth="1"/>
    <col min="14850" max="14850" width="5.625" style="32" customWidth="1"/>
    <col min="14851" max="14852" width="6.875" style="32" customWidth="1"/>
    <col min="14853" max="14853" width="5.5" style="32" customWidth="1"/>
    <col min="14854" max="14854" width="6.25" style="32" customWidth="1"/>
    <col min="14855" max="14855" width="6.875" style="32" customWidth="1"/>
    <col min="14856" max="14856" width="5.75" style="32" customWidth="1"/>
    <col min="14857" max="14857" width="6.875" style="32" customWidth="1"/>
    <col min="14858" max="14858" width="7" style="32" customWidth="1"/>
    <col min="14859" max="14859" width="5.75" style="32" customWidth="1"/>
    <col min="14860" max="14860" width="6.875" style="32" customWidth="1"/>
    <col min="14861" max="14861" width="7" style="32" customWidth="1"/>
    <col min="14862" max="14862" width="12.625" style="32" customWidth="1"/>
    <col min="14863" max="14863" width="5.75" style="32" customWidth="1"/>
    <col min="14864" max="14864" width="6.875" style="32" customWidth="1"/>
    <col min="14865" max="14865" width="7" style="32" customWidth="1"/>
    <col min="14866" max="14866" width="5.75" style="32" customWidth="1"/>
    <col min="14867" max="14867" width="6.875" style="32" customWidth="1"/>
    <col min="14868" max="14868" width="7" style="32" customWidth="1"/>
    <col min="14869" max="14869" width="5.75" style="32" customWidth="1"/>
    <col min="14870" max="14870" width="6.875" style="32" customWidth="1"/>
    <col min="14871" max="14874" width="7" style="32" customWidth="1"/>
    <col min="14875" max="14875" width="5.75" style="32" customWidth="1"/>
    <col min="14876" max="14876" width="7.625" style="32" customWidth="1"/>
    <col min="14877" max="14877" width="7" style="32" customWidth="1"/>
    <col min="14878" max="15104" width="11" style="32"/>
    <col min="15105" max="15105" width="11.875" style="32" customWidth="1"/>
    <col min="15106" max="15106" width="5.625" style="32" customWidth="1"/>
    <col min="15107" max="15108" width="6.875" style="32" customWidth="1"/>
    <col min="15109" max="15109" width="5.5" style="32" customWidth="1"/>
    <col min="15110" max="15110" width="6.25" style="32" customWidth="1"/>
    <col min="15111" max="15111" width="6.875" style="32" customWidth="1"/>
    <col min="15112" max="15112" width="5.75" style="32" customWidth="1"/>
    <col min="15113" max="15113" width="6.875" style="32" customWidth="1"/>
    <col min="15114" max="15114" width="7" style="32" customWidth="1"/>
    <col min="15115" max="15115" width="5.75" style="32" customWidth="1"/>
    <col min="15116" max="15116" width="6.875" style="32" customWidth="1"/>
    <col min="15117" max="15117" width="7" style="32" customWidth="1"/>
    <col min="15118" max="15118" width="12.625" style="32" customWidth="1"/>
    <col min="15119" max="15119" width="5.75" style="32" customWidth="1"/>
    <col min="15120" max="15120" width="6.875" style="32" customWidth="1"/>
    <col min="15121" max="15121" width="7" style="32" customWidth="1"/>
    <col min="15122" max="15122" width="5.75" style="32" customWidth="1"/>
    <col min="15123" max="15123" width="6.875" style="32" customWidth="1"/>
    <col min="15124" max="15124" width="7" style="32" customWidth="1"/>
    <col min="15125" max="15125" width="5.75" style="32" customWidth="1"/>
    <col min="15126" max="15126" width="6.875" style="32" customWidth="1"/>
    <col min="15127" max="15130" width="7" style="32" customWidth="1"/>
    <col min="15131" max="15131" width="5.75" style="32" customWidth="1"/>
    <col min="15132" max="15132" width="7.625" style="32" customWidth="1"/>
    <col min="15133" max="15133" width="7" style="32" customWidth="1"/>
    <col min="15134" max="15360" width="11" style="32"/>
    <col min="15361" max="15361" width="11.875" style="32" customWidth="1"/>
    <col min="15362" max="15362" width="5.625" style="32" customWidth="1"/>
    <col min="15363" max="15364" width="6.875" style="32" customWidth="1"/>
    <col min="15365" max="15365" width="5.5" style="32" customWidth="1"/>
    <col min="15366" max="15366" width="6.25" style="32" customWidth="1"/>
    <col min="15367" max="15367" width="6.875" style="32" customWidth="1"/>
    <col min="15368" max="15368" width="5.75" style="32" customWidth="1"/>
    <col min="15369" max="15369" width="6.875" style="32" customWidth="1"/>
    <col min="15370" max="15370" width="7" style="32" customWidth="1"/>
    <col min="15371" max="15371" width="5.75" style="32" customWidth="1"/>
    <col min="15372" max="15372" width="6.875" style="32" customWidth="1"/>
    <col min="15373" max="15373" width="7" style="32" customWidth="1"/>
    <col min="15374" max="15374" width="12.625" style="32" customWidth="1"/>
    <col min="15375" max="15375" width="5.75" style="32" customWidth="1"/>
    <col min="15376" max="15376" width="6.875" style="32" customWidth="1"/>
    <col min="15377" max="15377" width="7" style="32" customWidth="1"/>
    <col min="15378" max="15378" width="5.75" style="32" customWidth="1"/>
    <col min="15379" max="15379" width="6.875" style="32" customWidth="1"/>
    <col min="15380" max="15380" width="7" style="32" customWidth="1"/>
    <col min="15381" max="15381" width="5.75" style="32" customWidth="1"/>
    <col min="15382" max="15382" width="6.875" style="32" customWidth="1"/>
    <col min="15383" max="15386" width="7" style="32" customWidth="1"/>
    <col min="15387" max="15387" width="5.75" style="32" customWidth="1"/>
    <col min="15388" max="15388" width="7.625" style="32" customWidth="1"/>
    <col min="15389" max="15389" width="7" style="32" customWidth="1"/>
    <col min="15390" max="15616" width="11" style="32"/>
    <col min="15617" max="15617" width="11.875" style="32" customWidth="1"/>
    <col min="15618" max="15618" width="5.625" style="32" customWidth="1"/>
    <col min="15619" max="15620" width="6.875" style="32" customWidth="1"/>
    <col min="15621" max="15621" width="5.5" style="32" customWidth="1"/>
    <col min="15622" max="15622" width="6.25" style="32" customWidth="1"/>
    <col min="15623" max="15623" width="6.875" style="32" customWidth="1"/>
    <col min="15624" max="15624" width="5.75" style="32" customWidth="1"/>
    <col min="15625" max="15625" width="6.875" style="32" customWidth="1"/>
    <col min="15626" max="15626" width="7" style="32" customWidth="1"/>
    <col min="15627" max="15627" width="5.75" style="32" customWidth="1"/>
    <col min="15628" max="15628" width="6.875" style="32" customWidth="1"/>
    <col min="15629" max="15629" width="7" style="32" customWidth="1"/>
    <col min="15630" max="15630" width="12.625" style="32" customWidth="1"/>
    <col min="15631" max="15631" width="5.75" style="32" customWidth="1"/>
    <col min="15632" max="15632" width="6.875" style="32" customWidth="1"/>
    <col min="15633" max="15633" width="7" style="32" customWidth="1"/>
    <col min="15634" max="15634" width="5.75" style="32" customWidth="1"/>
    <col min="15635" max="15635" width="6.875" style="32" customWidth="1"/>
    <col min="15636" max="15636" width="7" style="32" customWidth="1"/>
    <col min="15637" max="15637" width="5.75" style="32" customWidth="1"/>
    <col min="15638" max="15638" width="6.875" style="32" customWidth="1"/>
    <col min="15639" max="15642" width="7" style="32" customWidth="1"/>
    <col min="15643" max="15643" width="5.75" style="32" customWidth="1"/>
    <col min="15644" max="15644" width="7.625" style="32" customWidth="1"/>
    <col min="15645" max="15645" width="7" style="32" customWidth="1"/>
    <col min="15646" max="15872" width="11" style="32"/>
    <col min="15873" max="15873" width="11.875" style="32" customWidth="1"/>
    <col min="15874" max="15874" width="5.625" style="32" customWidth="1"/>
    <col min="15875" max="15876" width="6.875" style="32" customWidth="1"/>
    <col min="15877" max="15877" width="5.5" style="32" customWidth="1"/>
    <col min="15878" max="15878" width="6.25" style="32" customWidth="1"/>
    <col min="15879" max="15879" width="6.875" style="32" customWidth="1"/>
    <col min="15880" max="15880" width="5.75" style="32" customWidth="1"/>
    <col min="15881" max="15881" width="6.875" style="32" customWidth="1"/>
    <col min="15882" max="15882" width="7" style="32" customWidth="1"/>
    <col min="15883" max="15883" width="5.75" style="32" customWidth="1"/>
    <col min="15884" max="15884" width="6.875" style="32" customWidth="1"/>
    <col min="15885" max="15885" width="7" style="32" customWidth="1"/>
    <col min="15886" max="15886" width="12.625" style="32" customWidth="1"/>
    <col min="15887" max="15887" width="5.75" style="32" customWidth="1"/>
    <col min="15888" max="15888" width="6.875" style="32" customWidth="1"/>
    <col min="15889" max="15889" width="7" style="32" customWidth="1"/>
    <col min="15890" max="15890" width="5.75" style="32" customWidth="1"/>
    <col min="15891" max="15891" width="6.875" style="32" customWidth="1"/>
    <col min="15892" max="15892" width="7" style="32" customWidth="1"/>
    <col min="15893" max="15893" width="5.75" style="32" customWidth="1"/>
    <col min="15894" max="15894" width="6.875" style="32" customWidth="1"/>
    <col min="15895" max="15898" width="7" style="32" customWidth="1"/>
    <col min="15899" max="15899" width="5.75" style="32" customWidth="1"/>
    <col min="15900" max="15900" width="7.625" style="32" customWidth="1"/>
    <col min="15901" max="15901" width="7" style="32" customWidth="1"/>
    <col min="15902" max="16128" width="11" style="32"/>
    <col min="16129" max="16129" width="11.875" style="32" customWidth="1"/>
    <col min="16130" max="16130" width="5.625" style="32" customWidth="1"/>
    <col min="16131" max="16132" width="6.875" style="32" customWidth="1"/>
    <col min="16133" max="16133" width="5.5" style="32" customWidth="1"/>
    <col min="16134" max="16134" width="6.25" style="32" customWidth="1"/>
    <col min="16135" max="16135" width="6.875" style="32" customWidth="1"/>
    <col min="16136" max="16136" width="5.75" style="32" customWidth="1"/>
    <col min="16137" max="16137" width="6.875" style="32" customWidth="1"/>
    <col min="16138" max="16138" width="7" style="32" customWidth="1"/>
    <col min="16139" max="16139" width="5.75" style="32" customWidth="1"/>
    <col min="16140" max="16140" width="6.875" style="32" customWidth="1"/>
    <col min="16141" max="16141" width="7" style="32" customWidth="1"/>
    <col min="16142" max="16142" width="12.625" style="32" customWidth="1"/>
    <col min="16143" max="16143" width="5.75" style="32" customWidth="1"/>
    <col min="16144" max="16144" width="6.875" style="32" customWidth="1"/>
    <col min="16145" max="16145" width="7" style="32" customWidth="1"/>
    <col min="16146" max="16146" width="5.75" style="32" customWidth="1"/>
    <col min="16147" max="16147" width="6.875" style="32" customWidth="1"/>
    <col min="16148" max="16148" width="7" style="32" customWidth="1"/>
    <col min="16149" max="16149" width="5.75" style="32" customWidth="1"/>
    <col min="16150" max="16150" width="6.875" style="32" customWidth="1"/>
    <col min="16151" max="16154" width="7" style="32" customWidth="1"/>
    <col min="16155" max="16155" width="5.75" style="32" customWidth="1"/>
    <col min="16156" max="16156" width="7.625" style="32" customWidth="1"/>
    <col min="16157" max="16157" width="7" style="32" customWidth="1"/>
    <col min="16158" max="16384" width="11" style="32"/>
  </cols>
  <sheetData>
    <row r="1" spans="1:29" s="4" customFormat="1" ht="37.5" customHeight="1" thickBot="1" x14ac:dyDescent="0.25">
      <c r="A1" s="1" t="str">
        <f>"Tabelle 8.5: Kurse, Unterrichtsstunden und Belegungen nach Ländern und Programmbereichen " &amp;[1]Hilfswerte!B1&amp; " - Abschlussbezogene Kurse"</f>
        <v>Tabelle 8.5: Kurse, Unterrichtsstunden und Belegungen nach Ländern und Programmbereichen 2023 - Abschlussbezogene Kurse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tr">
        <f>"noch Tabelle 8.5: Kurse, Unterrichtsstunden und  Belegungen nach Ländern und Programmbereichen " &amp;[1]Hilfswerte!B1&amp; " - Abschlussbezogene Kurse"</f>
        <v>noch Tabelle 8.5: Kurse, Unterrichtsstunden und  Belegungen nach Ländern und Programmbereichen 2023 - Abschlussbezogene Kurse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3"/>
      <c r="AC1" s="3"/>
    </row>
    <row r="2" spans="1:29" s="4" customFormat="1" ht="14.25" customHeight="1" x14ac:dyDescent="0.2">
      <c r="A2" s="5" t="s">
        <v>0</v>
      </c>
      <c r="B2" s="6" t="s">
        <v>53</v>
      </c>
      <c r="C2" s="7"/>
      <c r="D2" s="7"/>
      <c r="E2" s="8" t="s">
        <v>2</v>
      </c>
      <c r="F2" s="9"/>
      <c r="G2" s="9"/>
      <c r="H2" s="9"/>
      <c r="I2" s="9"/>
      <c r="J2" s="9"/>
      <c r="K2" s="9"/>
      <c r="L2" s="9"/>
      <c r="M2" s="10"/>
      <c r="N2" s="11" t="s">
        <v>0</v>
      </c>
      <c r="O2" s="6" t="s">
        <v>2</v>
      </c>
      <c r="P2" s="7"/>
      <c r="Q2" s="7"/>
      <c r="R2" s="7"/>
      <c r="S2" s="7"/>
      <c r="T2" s="7"/>
      <c r="U2" s="7"/>
      <c r="V2" s="7"/>
      <c r="W2" s="7"/>
      <c r="X2" s="7"/>
      <c r="Y2" s="7"/>
      <c r="Z2" s="12"/>
      <c r="AA2" s="13"/>
    </row>
    <row r="3" spans="1:29" s="25" customFormat="1" ht="39.75" customHeight="1" x14ac:dyDescent="0.2">
      <c r="A3" s="14"/>
      <c r="B3" s="15"/>
      <c r="C3" s="16"/>
      <c r="D3" s="16"/>
      <c r="E3" s="17" t="s">
        <v>3</v>
      </c>
      <c r="F3" s="18"/>
      <c r="G3" s="19"/>
      <c r="H3" s="17" t="s">
        <v>4</v>
      </c>
      <c r="I3" s="18"/>
      <c r="J3" s="19"/>
      <c r="K3" s="17" t="s">
        <v>5</v>
      </c>
      <c r="L3" s="18"/>
      <c r="M3" s="19"/>
      <c r="N3" s="119"/>
      <c r="O3" s="21" t="s">
        <v>6</v>
      </c>
      <c r="P3" s="21"/>
      <c r="Q3" s="21"/>
      <c r="R3" s="21" t="s">
        <v>7</v>
      </c>
      <c r="S3" s="21"/>
      <c r="T3" s="21"/>
      <c r="U3" s="21" t="s">
        <v>48</v>
      </c>
      <c r="V3" s="21"/>
      <c r="W3" s="17"/>
      <c r="X3" s="17" t="s">
        <v>9</v>
      </c>
      <c r="Y3" s="18"/>
      <c r="Z3" s="22"/>
      <c r="AA3" s="23"/>
    </row>
    <row r="4" spans="1:29" ht="33.75" x14ac:dyDescent="0.2">
      <c r="A4" s="26"/>
      <c r="B4" s="27" t="s">
        <v>10</v>
      </c>
      <c r="C4" s="27" t="s">
        <v>49</v>
      </c>
      <c r="D4" s="27" t="s">
        <v>12</v>
      </c>
      <c r="E4" s="27" t="s">
        <v>10</v>
      </c>
      <c r="F4" s="27" t="s">
        <v>49</v>
      </c>
      <c r="G4" s="28" t="s">
        <v>12</v>
      </c>
      <c r="H4" s="27" t="s">
        <v>10</v>
      </c>
      <c r="I4" s="27" t="s">
        <v>49</v>
      </c>
      <c r="J4" s="28" t="s">
        <v>12</v>
      </c>
      <c r="K4" s="27" t="s">
        <v>10</v>
      </c>
      <c r="L4" s="27" t="s">
        <v>49</v>
      </c>
      <c r="M4" s="28" t="s">
        <v>12</v>
      </c>
      <c r="N4" s="120"/>
      <c r="O4" s="27" t="s">
        <v>10</v>
      </c>
      <c r="P4" s="27" t="s">
        <v>49</v>
      </c>
      <c r="Q4" s="28" t="s">
        <v>12</v>
      </c>
      <c r="R4" s="27" t="s">
        <v>10</v>
      </c>
      <c r="S4" s="27" t="s">
        <v>49</v>
      </c>
      <c r="T4" s="28" t="s">
        <v>12</v>
      </c>
      <c r="U4" s="27" t="s">
        <v>10</v>
      </c>
      <c r="V4" s="27" t="s">
        <v>49</v>
      </c>
      <c r="W4" s="27" t="s">
        <v>12</v>
      </c>
      <c r="X4" s="27" t="s">
        <v>10</v>
      </c>
      <c r="Y4" s="27" t="s">
        <v>49</v>
      </c>
      <c r="Z4" s="30" t="s">
        <v>12</v>
      </c>
    </row>
    <row r="5" spans="1:29" s="40" customFormat="1" ht="12.75" customHeight="1" x14ac:dyDescent="0.2">
      <c r="A5" s="33" t="s">
        <v>13</v>
      </c>
      <c r="B5" s="34">
        <v>27616</v>
      </c>
      <c r="C5" s="34">
        <v>1592907</v>
      </c>
      <c r="D5" s="37">
        <v>308282</v>
      </c>
      <c r="E5" s="34">
        <v>86</v>
      </c>
      <c r="F5" s="34">
        <v>2673</v>
      </c>
      <c r="G5" s="37">
        <v>920</v>
      </c>
      <c r="H5" s="34">
        <v>69</v>
      </c>
      <c r="I5" s="34">
        <v>676</v>
      </c>
      <c r="J5" s="37">
        <v>439</v>
      </c>
      <c r="K5" s="34">
        <v>127</v>
      </c>
      <c r="L5" s="34">
        <v>1723</v>
      </c>
      <c r="M5" s="37">
        <v>1349</v>
      </c>
      <c r="N5" s="36" t="s">
        <v>13</v>
      </c>
      <c r="O5" s="34">
        <v>25978</v>
      </c>
      <c r="P5" s="34">
        <v>1439314</v>
      </c>
      <c r="Q5" s="37">
        <v>294872</v>
      </c>
      <c r="R5" s="34">
        <v>667</v>
      </c>
      <c r="S5" s="34">
        <v>38090</v>
      </c>
      <c r="T5" s="37">
        <v>4814</v>
      </c>
      <c r="U5" s="34">
        <v>636</v>
      </c>
      <c r="V5" s="34">
        <v>103335</v>
      </c>
      <c r="W5" s="37">
        <v>5428</v>
      </c>
      <c r="X5" s="34">
        <v>53</v>
      </c>
      <c r="Y5" s="34">
        <v>7096</v>
      </c>
      <c r="Z5" s="38">
        <v>460</v>
      </c>
      <c r="AA5" s="39"/>
    </row>
    <row r="6" spans="1:29" s="40" customFormat="1" ht="12.75" customHeight="1" x14ac:dyDescent="0.2">
      <c r="A6" s="41"/>
      <c r="B6" s="42">
        <v>1</v>
      </c>
      <c r="C6" s="43">
        <v>1</v>
      </c>
      <c r="D6" s="43">
        <v>1</v>
      </c>
      <c r="E6" s="44">
        <v>3.1099999999999999E-3</v>
      </c>
      <c r="F6" s="45">
        <v>1.6800000000000001E-3</v>
      </c>
      <c r="G6" s="45">
        <v>2.98E-3</v>
      </c>
      <c r="H6" s="44">
        <v>2.5000000000000001E-3</v>
      </c>
      <c r="I6" s="45">
        <v>4.2000000000000002E-4</v>
      </c>
      <c r="J6" s="45">
        <v>1.42E-3</v>
      </c>
      <c r="K6" s="44">
        <v>4.5999999999999999E-3</v>
      </c>
      <c r="L6" s="45">
        <v>1.08E-3</v>
      </c>
      <c r="M6" s="46">
        <v>4.3800000000000002E-3</v>
      </c>
      <c r="N6" s="47"/>
      <c r="O6" s="44">
        <v>0.94069000000000003</v>
      </c>
      <c r="P6" s="45">
        <v>0.90358000000000005</v>
      </c>
      <c r="Q6" s="45">
        <v>0.95650000000000002</v>
      </c>
      <c r="R6" s="44">
        <v>2.4150000000000001E-2</v>
      </c>
      <c r="S6" s="45">
        <v>2.3910000000000001E-2</v>
      </c>
      <c r="T6" s="45">
        <v>1.562E-2</v>
      </c>
      <c r="U6" s="44">
        <v>2.3029999999999998E-2</v>
      </c>
      <c r="V6" s="45">
        <v>6.4869999999999997E-2</v>
      </c>
      <c r="W6" s="45">
        <v>1.7610000000000001E-2</v>
      </c>
      <c r="X6" s="44">
        <v>1.92E-3</v>
      </c>
      <c r="Y6" s="45">
        <v>4.45E-3</v>
      </c>
      <c r="Z6" s="48">
        <v>1.49E-3</v>
      </c>
      <c r="AA6" s="39"/>
    </row>
    <row r="7" spans="1:29" s="40" customFormat="1" ht="12.75" customHeight="1" x14ac:dyDescent="0.2">
      <c r="A7" s="41" t="s">
        <v>14</v>
      </c>
      <c r="B7" s="34">
        <v>7676</v>
      </c>
      <c r="C7" s="34">
        <v>676824</v>
      </c>
      <c r="D7" s="37">
        <v>106201</v>
      </c>
      <c r="E7" s="34">
        <v>15</v>
      </c>
      <c r="F7" s="34">
        <v>378</v>
      </c>
      <c r="G7" s="37">
        <v>151</v>
      </c>
      <c r="H7" s="34">
        <v>1</v>
      </c>
      <c r="I7" s="34">
        <v>60</v>
      </c>
      <c r="J7" s="37">
        <v>10</v>
      </c>
      <c r="K7" s="34">
        <v>17</v>
      </c>
      <c r="L7" s="34">
        <v>1546</v>
      </c>
      <c r="M7" s="37">
        <v>184</v>
      </c>
      <c r="N7" s="47" t="s">
        <v>14</v>
      </c>
      <c r="O7" s="34">
        <v>6824</v>
      </c>
      <c r="P7" s="34">
        <v>582570</v>
      </c>
      <c r="Q7" s="37">
        <v>101377</v>
      </c>
      <c r="R7" s="34">
        <v>365</v>
      </c>
      <c r="S7" s="34">
        <v>39260</v>
      </c>
      <c r="T7" s="37">
        <v>1731</v>
      </c>
      <c r="U7" s="34">
        <v>429</v>
      </c>
      <c r="V7" s="34">
        <v>48298</v>
      </c>
      <c r="W7" s="37">
        <v>2346</v>
      </c>
      <c r="X7" s="34">
        <v>25</v>
      </c>
      <c r="Y7" s="34">
        <v>4712</v>
      </c>
      <c r="Z7" s="38">
        <v>402</v>
      </c>
      <c r="AA7" s="39"/>
    </row>
    <row r="8" spans="1:29" s="50" customFormat="1" ht="12.75" customHeight="1" x14ac:dyDescent="0.2">
      <c r="A8" s="41"/>
      <c r="B8" s="42">
        <v>1</v>
      </c>
      <c r="C8" s="43">
        <v>1</v>
      </c>
      <c r="D8" s="43">
        <v>1</v>
      </c>
      <c r="E8" s="44">
        <v>1.9499999999999999E-3</v>
      </c>
      <c r="F8" s="45">
        <v>5.5999999999999995E-4</v>
      </c>
      <c r="G8" s="45">
        <v>1.42E-3</v>
      </c>
      <c r="H8" s="44">
        <v>1.2999999999999999E-4</v>
      </c>
      <c r="I8" s="45">
        <v>9.0000000000000006E-5</v>
      </c>
      <c r="J8" s="45">
        <v>9.0000000000000006E-5</v>
      </c>
      <c r="K8" s="44">
        <v>2.2100000000000002E-3</v>
      </c>
      <c r="L8" s="45">
        <v>2.2799999999999999E-3</v>
      </c>
      <c r="M8" s="46">
        <v>1.73E-3</v>
      </c>
      <c r="N8" s="47"/>
      <c r="O8" s="44">
        <v>0.88900000000000001</v>
      </c>
      <c r="P8" s="45">
        <v>0.86073999999999995</v>
      </c>
      <c r="Q8" s="45">
        <v>0.95457999999999998</v>
      </c>
      <c r="R8" s="44">
        <v>4.7550000000000002E-2</v>
      </c>
      <c r="S8" s="45">
        <v>5.8009999999999999E-2</v>
      </c>
      <c r="T8" s="45">
        <v>1.6299999999999999E-2</v>
      </c>
      <c r="U8" s="44">
        <v>5.5890000000000002E-2</v>
      </c>
      <c r="V8" s="45">
        <v>7.1360000000000007E-2</v>
      </c>
      <c r="W8" s="45">
        <v>2.2089999999999999E-2</v>
      </c>
      <c r="X8" s="44">
        <v>3.2599999999999999E-3</v>
      </c>
      <c r="Y8" s="45">
        <v>6.96E-3</v>
      </c>
      <c r="Z8" s="48">
        <v>3.79E-3</v>
      </c>
      <c r="AA8" s="49"/>
    </row>
    <row r="9" spans="1:29" s="40" customFormat="1" ht="12.75" customHeight="1" x14ac:dyDescent="0.2">
      <c r="A9" s="41" t="s">
        <v>15</v>
      </c>
      <c r="B9" s="34">
        <v>8889</v>
      </c>
      <c r="C9" s="34">
        <v>529005</v>
      </c>
      <c r="D9" s="37">
        <v>98955</v>
      </c>
      <c r="E9" s="34">
        <v>9</v>
      </c>
      <c r="F9" s="34">
        <v>82</v>
      </c>
      <c r="G9" s="37">
        <v>113</v>
      </c>
      <c r="H9" s="34">
        <v>77</v>
      </c>
      <c r="I9" s="34">
        <v>2788</v>
      </c>
      <c r="J9" s="37">
        <v>705</v>
      </c>
      <c r="K9" s="34">
        <v>2</v>
      </c>
      <c r="L9" s="34">
        <v>45</v>
      </c>
      <c r="M9" s="37">
        <v>18</v>
      </c>
      <c r="N9" s="47" t="s">
        <v>15</v>
      </c>
      <c r="O9" s="34">
        <v>8471</v>
      </c>
      <c r="P9" s="34">
        <v>502065</v>
      </c>
      <c r="Q9" s="37">
        <v>95933</v>
      </c>
      <c r="R9" s="34">
        <v>265</v>
      </c>
      <c r="S9" s="34">
        <v>7383</v>
      </c>
      <c r="T9" s="37">
        <v>1530</v>
      </c>
      <c r="U9" s="34">
        <v>31</v>
      </c>
      <c r="V9" s="34">
        <v>11194</v>
      </c>
      <c r="W9" s="37">
        <v>398</v>
      </c>
      <c r="X9" s="34">
        <v>34</v>
      </c>
      <c r="Y9" s="34">
        <v>5448</v>
      </c>
      <c r="Z9" s="38">
        <v>258</v>
      </c>
      <c r="AA9" s="39"/>
    </row>
    <row r="10" spans="1:29" s="50" customFormat="1" ht="12.75" customHeight="1" x14ac:dyDescent="0.2">
      <c r="A10" s="41"/>
      <c r="B10" s="42">
        <v>1</v>
      </c>
      <c r="C10" s="43">
        <v>1</v>
      </c>
      <c r="D10" s="43">
        <v>1</v>
      </c>
      <c r="E10" s="44">
        <v>1.01E-3</v>
      </c>
      <c r="F10" s="45">
        <v>1.6000000000000001E-4</v>
      </c>
      <c r="G10" s="45">
        <v>1.14E-3</v>
      </c>
      <c r="H10" s="44">
        <v>8.6599999999999993E-3</v>
      </c>
      <c r="I10" s="45">
        <v>5.2700000000000004E-3</v>
      </c>
      <c r="J10" s="45">
        <v>7.1199999999999996E-3</v>
      </c>
      <c r="K10" s="44">
        <v>2.2000000000000001E-4</v>
      </c>
      <c r="L10" s="45">
        <v>9.0000000000000006E-5</v>
      </c>
      <c r="M10" s="46">
        <v>1.8000000000000001E-4</v>
      </c>
      <c r="N10" s="47"/>
      <c r="O10" s="44">
        <v>0.95298000000000005</v>
      </c>
      <c r="P10" s="45">
        <v>0.94906999999999997</v>
      </c>
      <c r="Q10" s="45">
        <v>0.96945999999999999</v>
      </c>
      <c r="R10" s="44">
        <v>2.981E-2</v>
      </c>
      <c r="S10" s="45">
        <v>1.396E-2</v>
      </c>
      <c r="T10" s="45">
        <v>1.546E-2</v>
      </c>
      <c r="U10" s="44">
        <v>3.49E-3</v>
      </c>
      <c r="V10" s="45">
        <v>2.1160000000000002E-2</v>
      </c>
      <c r="W10" s="45">
        <v>4.0200000000000001E-3</v>
      </c>
      <c r="X10" s="44">
        <v>3.82E-3</v>
      </c>
      <c r="Y10" s="45">
        <v>1.03E-2</v>
      </c>
      <c r="Z10" s="48">
        <v>2.6099999999999999E-3</v>
      </c>
      <c r="AA10" s="49"/>
    </row>
    <row r="11" spans="1:29" s="40" customFormat="1" ht="12.75" customHeight="1" x14ac:dyDescent="0.2">
      <c r="A11" s="41" t="s">
        <v>16</v>
      </c>
      <c r="B11" s="34">
        <v>942</v>
      </c>
      <c r="C11" s="34">
        <v>81649</v>
      </c>
      <c r="D11" s="37">
        <v>12333</v>
      </c>
      <c r="E11" s="34">
        <v>5</v>
      </c>
      <c r="F11" s="34">
        <v>166</v>
      </c>
      <c r="G11" s="37">
        <v>50</v>
      </c>
      <c r="H11" s="34">
        <v>1</v>
      </c>
      <c r="I11" s="34">
        <v>6</v>
      </c>
      <c r="J11" s="37">
        <v>7</v>
      </c>
      <c r="K11" s="34">
        <v>0</v>
      </c>
      <c r="L11" s="34">
        <v>0</v>
      </c>
      <c r="M11" s="37">
        <v>0</v>
      </c>
      <c r="N11" s="47" t="s">
        <v>16</v>
      </c>
      <c r="O11" s="34">
        <v>844</v>
      </c>
      <c r="P11" s="34">
        <v>66477</v>
      </c>
      <c r="Q11" s="37">
        <v>11169</v>
      </c>
      <c r="R11" s="34">
        <v>34</v>
      </c>
      <c r="S11" s="34">
        <v>2308</v>
      </c>
      <c r="T11" s="37">
        <v>256</v>
      </c>
      <c r="U11" s="34">
        <v>21</v>
      </c>
      <c r="V11" s="34">
        <v>10612</v>
      </c>
      <c r="W11" s="37">
        <v>270</v>
      </c>
      <c r="X11" s="34">
        <v>37</v>
      </c>
      <c r="Y11" s="34">
        <v>2080</v>
      </c>
      <c r="Z11" s="38">
        <v>581</v>
      </c>
      <c r="AA11" s="39"/>
    </row>
    <row r="12" spans="1:29" s="50" customFormat="1" ht="12.75" customHeight="1" x14ac:dyDescent="0.2">
      <c r="A12" s="41"/>
      <c r="B12" s="42">
        <v>1</v>
      </c>
      <c r="C12" s="43">
        <v>1</v>
      </c>
      <c r="D12" s="43">
        <v>1</v>
      </c>
      <c r="E12" s="44">
        <v>5.3099999999999996E-3</v>
      </c>
      <c r="F12" s="45">
        <v>2.0300000000000001E-3</v>
      </c>
      <c r="G12" s="45">
        <v>4.0499999999999998E-3</v>
      </c>
      <c r="H12" s="44">
        <v>1.06E-3</v>
      </c>
      <c r="I12" s="45">
        <v>6.9999999999999994E-5</v>
      </c>
      <c r="J12" s="45">
        <v>5.6999999999999998E-4</v>
      </c>
      <c r="K12" s="44" t="s">
        <v>19</v>
      </c>
      <c r="L12" s="45" t="s">
        <v>19</v>
      </c>
      <c r="M12" s="46" t="s">
        <v>19</v>
      </c>
      <c r="N12" s="47"/>
      <c r="O12" s="44">
        <v>0.89597000000000004</v>
      </c>
      <c r="P12" s="45">
        <v>0.81418000000000001</v>
      </c>
      <c r="Q12" s="45">
        <v>0.90561999999999998</v>
      </c>
      <c r="R12" s="44">
        <v>3.6089999999999997E-2</v>
      </c>
      <c r="S12" s="45">
        <v>2.827E-2</v>
      </c>
      <c r="T12" s="45">
        <v>2.0760000000000001E-2</v>
      </c>
      <c r="U12" s="44">
        <v>2.2290000000000001E-2</v>
      </c>
      <c r="V12" s="45">
        <v>0.12997</v>
      </c>
      <c r="W12" s="45">
        <v>2.189E-2</v>
      </c>
      <c r="X12" s="44">
        <v>3.9280000000000002E-2</v>
      </c>
      <c r="Y12" s="45">
        <v>2.547E-2</v>
      </c>
      <c r="Z12" s="48">
        <v>4.7109999999999999E-2</v>
      </c>
      <c r="AA12" s="49"/>
    </row>
    <row r="13" spans="1:29" s="40" customFormat="1" ht="12.75" customHeight="1" x14ac:dyDescent="0.2">
      <c r="A13" s="41" t="s">
        <v>17</v>
      </c>
      <c r="B13" s="34">
        <v>373</v>
      </c>
      <c r="C13" s="34">
        <v>44857</v>
      </c>
      <c r="D13" s="37">
        <v>5632</v>
      </c>
      <c r="E13" s="34">
        <v>4</v>
      </c>
      <c r="F13" s="34">
        <v>1078</v>
      </c>
      <c r="G13" s="37">
        <v>45</v>
      </c>
      <c r="H13" s="34">
        <v>3</v>
      </c>
      <c r="I13" s="34">
        <v>54</v>
      </c>
      <c r="J13" s="37">
        <v>17</v>
      </c>
      <c r="K13" s="34">
        <v>0</v>
      </c>
      <c r="L13" s="34">
        <v>0</v>
      </c>
      <c r="M13" s="37">
        <v>0</v>
      </c>
      <c r="N13" s="47" t="s">
        <v>17</v>
      </c>
      <c r="O13" s="34">
        <v>313</v>
      </c>
      <c r="P13" s="34">
        <v>40200</v>
      </c>
      <c r="Q13" s="37">
        <v>5335</v>
      </c>
      <c r="R13" s="34">
        <v>43</v>
      </c>
      <c r="S13" s="34">
        <v>1550</v>
      </c>
      <c r="T13" s="37">
        <v>132</v>
      </c>
      <c r="U13" s="34">
        <v>10</v>
      </c>
      <c r="V13" s="34">
        <v>1975</v>
      </c>
      <c r="W13" s="37">
        <v>103</v>
      </c>
      <c r="X13" s="34">
        <v>0</v>
      </c>
      <c r="Y13" s="34">
        <v>0</v>
      </c>
      <c r="Z13" s="38">
        <v>0</v>
      </c>
      <c r="AA13" s="39"/>
    </row>
    <row r="14" spans="1:29" s="50" customFormat="1" ht="12.75" customHeight="1" x14ac:dyDescent="0.2">
      <c r="A14" s="41"/>
      <c r="B14" s="42">
        <v>1</v>
      </c>
      <c r="C14" s="43">
        <v>1</v>
      </c>
      <c r="D14" s="43">
        <v>1</v>
      </c>
      <c r="E14" s="44">
        <v>1.072E-2</v>
      </c>
      <c r="F14" s="45">
        <v>2.4029999999999999E-2</v>
      </c>
      <c r="G14" s="45">
        <v>7.9900000000000006E-3</v>
      </c>
      <c r="H14" s="44">
        <v>8.0400000000000003E-3</v>
      </c>
      <c r="I14" s="45">
        <v>1.1999999999999999E-3</v>
      </c>
      <c r="J14" s="45">
        <v>3.0200000000000001E-3</v>
      </c>
      <c r="K14" s="44" t="s">
        <v>19</v>
      </c>
      <c r="L14" s="45" t="s">
        <v>19</v>
      </c>
      <c r="M14" s="46" t="s">
        <v>19</v>
      </c>
      <c r="N14" s="47"/>
      <c r="O14" s="44">
        <v>0.83914</v>
      </c>
      <c r="P14" s="45">
        <v>0.89617999999999998</v>
      </c>
      <c r="Q14" s="45">
        <v>0.94726999999999995</v>
      </c>
      <c r="R14" s="44">
        <v>0.11527999999999999</v>
      </c>
      <c r="S14" s="45">
        <v>3.4549999999999997E-2</v>
      </c>
      <c r="T14" s="45">
        <v>2.3439999999999999E-2</v>
      </c>
      <c r="U14" s="44">
        <v>2.681E-2</v>
      </c>
      <c r="V14" s="45">
        <v>4.403E-2</v>
      </c>
      <c r="W14" s="45">
        <v>1.8290000000000001E-2</v>
      </c>
      <c r="X14" s="44" t="s">
        <v>19</v>
      </c>
      <c r="Y14" s="45" t="s">
        <v>19</v>
      </c>
      <c r="Z14" s="48" t="s">
        <v>19</v>
      </c>
      <c r="AA14" s="49"/>
    </row>
    <row r="15" spans="1:29" s="40" customFormat="1" ht="12" customHeight="1" x14ac:dyDescent="0.2">
      <c r="A15" s="41" t="s">
        <v>18</v>
      </c>
      <c r="B15" s="34">
        <v>986</v>
      </c>
      <c r="C15" s="34">
        <v>73011</v>
      </c>
      <c r="D15" s="37">
        <v>17148</v>
      </c>
      <c r="E15" s="34">
        <v>4</v>
      </c>
      <c r="F15" s="34">
        <v>64</v>
      </c>
      <c r="G15" s="37">
        <v>66</v>
      </c>
      <c r="H15" s="34">
        <v>0</v>
      </c>
      <c r="I15" s="34">
        <v>0</v>
      </c>
      <c r="J15" s="37">
        <v>0</v>
      </c>
      <c r="K15" s="34">
        <v>0</v>
      </c>
      <c r="L15" s="34">
        <v>0</v>
      </c>
      <c r="M15" s="37">
        <v>0</v>
      </c>
      <c r="N15" s="47" t="s">
        <v>18</v>
      </c>
      <c r="O15" s="34">
        <v>919</v>
      </c>
      <c r="P15" s="34">
        <v>60673</v>
      </c>
      <c r="Q15" s="37">
        <v>16398</v>
      </c>
      <c r="R15" s="34">
        <v>37</v>
      </c>
      <c r="S15" s="34">
        <v>1774</v>
      </c>
      <c r="T15" s="37">
        <v>136</v>
      </c>
      <c r="U15" s="34">
        <v>0</v>
      </c>
      <c r="V15" s="34">
        <v>0</v>
      </c>
      <c r="W15" s="37">
        <v>0</v>
      </c>
      <c r="X15" s="34">
        <v>26</v>
      </c>
      <c r="Y15" s="34">
        <v>10500</v>
      </c>
      <c r="Z15" s="38">
        <v>548</v>
      </c>
      <c r="AA15" s="39"/>
    </row>
    <row r="16" spans="1:29" s="50" customFormat="1" ht="12" customHeight="1" x14ac:dyDescent="0.2">
      <c r="A16" s="41"/>
      <c r="B16" s="42">
        <v>1</v>
      </c>
      <c r="C16" s="43">
        <v>1</v>
      </c>
      <c r="D16" s="43">
        <v>1</v>
      </c>
      <c r="E16" s="44">
        <v>4.0600000000000002E-3</v>
      </c>
      <c r="F16" s="45">
        <v>8.8000000000000003E-4</v>
      </c>
      <c r="G16" s="45">
        <v>3.8500000000000001E-3</v>
      </c>
      <c r="H16" s="44" t="s">
        <v>19</v>
      </c>
      <c r="I16" s="45" t="s">
        <v>19</v>
      </c>
      <c r="J16" s="45" t="s">
        <v>19</v>
      </c>
      <c r="K16" s="44" t="s">
        <v>19</v>
      </c>
      <c r="L16" s="45" t="s">
        <v>19</v>
      </c>
      <c r="M16" s="46" t="s">
        <v>19</v>
      </c>
      <c r="N16" s="47"/>
      <c r="O16" s="44">
        <v>0.93205000000000005</v>
      </c>
      <c r="P16" s="45">
        <v>0.83101000000000003</v>
      </c>
      <c r="Q16" s="45">
        <v>0.95626</v>
      </c>
      <c r="R16" s="44">
        <v>3.7530000000000001E-2</v>
      </c>
      <c r="S16" s="45">
        <v>2.4299999999999999E-2</v>
      </c>
      <c r="T16" s="45">
        <v>7.9299999999999995E-3</v>
      </c>
      <c r="U16" s="44" t="s">
        <v>19</v>
      </c>
      <c r="V16" s="45" t="s">
        <v>19</v>
      </c>
      <c r="W16" s="45" t="s">
        <v>19</v>
      </c>
      <c r="X16" s="44">
        <v>2.6370000000000001E-2</v>
      </c>
      <c r="Y16" s="45">
        <v>0.14380999999999999</v>
      </c>
      <c r="Z16" s="48">
        <v>3.1960000000000002E-2</v>
      </c>
      <c r="AA16" s="49"/>
    </row>
    <row r="17" spans="1:27" s="40" customFormat="1" ht="12.75" customHeight="1" x14ac:dyDescent="0.2">
      <c r="A17" s="41" t="s">
        <v>20</v>
      </c>
      <c r="B17" s="34">
        <v>8033</v>
      </c>
      <c r="C17" s="34">
        <v>589626</v>
      </c>
      <c r="D17" s="37">
        <v>102946</v>
      </c>
      <c r="E17" s="34">
        <v>205</v>
      </c>
      <c r="F17" s="34">
        <v>3566</v>
      </c>
      <c r="G17" s="37">
        <v>1760</v>
      </c>
      <c r="H17" s="34">
        <v>7</v>
      </c>
      <c r="I17" s="34">
        <v>99</v>
      </c>
      <c r="J17" s="37">
        <v>60</v>
      </c>
      <c r="K17" s="34">
        <v>8</v>
      </c>
      <c r="L17" s="34">
        <v>141</v>
      </c>
      <c r="M17" s="37">
        <v>50</v>
      </c>
      <c r="N17" s="47" t="s">
        <v>20</v>
      </c>
      <c r="O17" s="34">
        <v>7511</v>
      </c>
      <c r="P17" s="34">
        <v>572718</v>
      </c>
      <c r="Q17" s="37">
        <v>98921</v>
      </c>
      <c r="R17" s="34">
        <v>282</v>
      </c>
      <c r="S17" s="34">
        <v>8477</v>
      </c>
      <c r="T17" s="37">
        <v>1915</v>
      </c>
      <c r="U17" s="34">
        <v>12</v>
      </c>
      <c r="V17" s="34">
        <v>3825</v>
      </c>
      <c r="W17" s="37">
        <v>147</v>
      </c>
      <c r="X17" s="34">
        <v>8</v>
      </c>
      <c r="Y17" s="34">
        <v>800</v>
      </c>
      <c r="Z17" s="38">
        <v>93</v>
      </c>
      <c r="AA17" s="39"/>
    </row>
    <row r="18" spans="1:27" s="50" customFormat="1" ht="12.75" customHeight="1" x14ac:dyDescent="0.2">
      <c r="A18" s="41"/>
      <c r="B18" s="42">
        <v>1</v>
      </c>
      <c r="C18" s="43">
        <v>1</v>
      </c>
      <c r="D18" s="43">
        <v>1</v>
      </c>
      <c r="E18" s="44">
        <v>2.5520000000000001E-2</v>
      </c>
      <c r="F18" s="45">
        <v>6.0499999999999998E-3</v>
      </c>
      <c r="G18" s="45">
        <v>1.7100000000000001E-2</v>
      </c>
      <c r="H18" s="44">
        <v>8.7000000000000001E-4</v>
      </c>
      <c r="I18" s="45">
        <v>1.7000000000000001E-4</v>
      </c>
      <c r="J18" s="45">
        <v>5.8E-4</v>
      </c>
      <c r="K18" s="44">
        <v>1E-3</v>
      </c>
      <c r="L18" s="45">
        <v>2.4000000000000001E-4</v>
      </c>
      <c r="M18" s="46">
        <v>4.8999999999999998E-4</v>
      </c>
      <c r="N18" s="47"/>
      <c r="O18" s="44">
        <v>0.93501999999999996</v>
      </c>
      <c r="P18" s="45">
        <v>0.97131999999999996</v>
      </c>
      <c r="Q18" s="45">
        <v>0.96089999999999998</v>
      </c>
      <c r="R18" s="44">
        <v>3.5110000000000002E-2</v>
      </c>
      <c r="S18" s="45">
        <v>1.438E-2</v>
      </c>
      <c r="T18" s="45">
        <v>1.8599999999999998E-2</v>
      </c>
      <c r="U18" s="44">
        <v>1.49E-3</v>
      </c>
      <c r="V18" s="45">
        <v>6.4900000000000001E-3</v>
      </c>
      <c r="W18" s="45">
        <v>1.4300000000000001E-3</v>
      </c>
      <c r="X18" s="44">
        <v>1E-3</v>
      </c>
      <c r="Y18" s="45">
        <v>1.3600000000000001E-3</v>
      </c>
      <c r="Z18" s="48">
        <v>8.9999999999999998E-4</v>
      </c>
      <c r="AA18" s="49"/>
    </row>
    <row r="19" spans="1:27" s="40" customFormat="1" ht="12.75" customHeight="1" x14ac:dyDescent="0.2">
      <c r="A19" s="41" t="s">
        <v>21</v>
      </c>
      <c r="B19" s="34">
        <v>329</v>
      </c>
      <c r="C19" s="34">
        <v>56439</v>
      </c>
      <c r="D19" s="37">
        <v>6510</v>
      </c>
      <c r="E19" s="34">
        <v>7</v>
      </c>
      <c r="F19" s="34">
        <v>740</v>
      </c>
      <c r="G19" s="37">
        <v>131</v>
      </c>
      <c r="H19" s="34">
        <v>0</v>
      </c>
      <c r="I19" s="34">
        <v>0</v>
      </c>
      <c r="J19" s="37">
        <v>0</v>
      </c>
      <c r="K19" s="34">
        <v>0</v>
      </c>
      <c r="L19" s="34">
        <v>0</v>
      </c>
      <c r="M19" s="37">
        <v>0</v>
      </c>
      <c r="N19" s="47" t="s">
        <v>21</v>
      </c>
      <c r="O19" s="34">
        <v>285</v>
      </c>
      <c r="P19" s="34">
        <v>33036</v>
      </c>
      <c r="Q19" s="37">
        <v>5900</v>
      </c>
      <c r="R19" s="34">
        <v>1</v>
      </c>
      <c r="S19" s="34">
        <v>130</v>
      </c>
      <c r="T19" s="37">
        <v>14</v>
      </c>
      <c r="U19" s="34">
        <v>36</v>
      </c>
      <c r="V19" s="34">
        <v>22533</v>
      </c>
      <c r="W19" s="37">
        <v>465</v>
      </c>
      <c r="X19" s="34">
        <v>0</v>
      </c>
      <c r="Y19" s="34">
        <v>0</v>
      </c>
      <c r="Z19" s="38">
        <v>0</v>
      </c>
      <c r="AA19" s="39"/>
    </row>
    <row r="20" spans="1:27" s="50" customFormat="1" ht="12.75" customHeight="1" x14ac:dyDescent="0.2">
      <c r="A20" s="41"/>
      <c r="B20" s="42">
        <v>1</v>
      </c>
      <c r="C20" s="43">
        <v>1</v>
      </c>
      <c r="D20" s="43">
        <v>1</v>
      </c>
      <c r="E20" s="44">
        <v>2.128E-2</v>
      </c>
      <c r="F20" s="45">
        <v>1.311E-2</v>
      </c>
      <c r="G20" s="45">
        <v>2.0119999999999999E-2</v>
      </c>
      <c r="H20" s="44" t="s">
        <v>19</v>
      </c>
      <c r="I20" s="45" t="s">
        <v>19</v>
      </c>
      <c r="J20" s="45" t="s">
        <v>19</v>
      </c>
      <c r="K20" s="44" t="s">
        <v>19</v>
      </c>
      <c r="L20" s="45" t="s">
        <v>19</v>
      </c>
      <c r="M20" s="46" t="s">
        <v>19</v>
      </c>
      <c r="N20" s="47"/>
      <c r="O20" s="44">
        <v>0.86626000000000003</v>
      </c>
      <c r="P20" s="45">
        <v>0.58533999999999997</v>
      </c>
      <c r="Q20" s="45">
        <v>0.90629999999999999</v>
      </c>
      <c r="R20" s="44">
        <v>3.0400000000000002E-3</v>
      </c>
      <c r="S20" s="45">
        <v>2.3E-3</v>
      </c>
      <c r="T20" s="45">
        <v>2.15E-3</v>
      </c>
      <c r="U20" s="44">
        <v>0.10942</v>
      </c>
      <c r="V20" s="45">
        <v>0.39924999999999999</v>
      </c>
      <c r="W20" s="45">
        <v>7.1429999999999993E-2</v>
      </c>
      <c r="X20" s="44" t="s">
        <v>19</v>
      </c>
      <c r="Y20" s="45" t="s">
        <v>19</v>
      </c>
      <c r="Z20" s="48" t="s">
        <v>19</v>
      </c>
      <c r="AA20" s="49"/>
    </row>
    <row r="21" spans="1:27" s="40" customFormat="1" ht="12.75" customHeight="1" x14ac:dyDescent="0.2">
      <c r="A21" s="41" t="s">
        <v>22</v>
      </c>
      <c r="B21" s="34">
        <v>5891</v>
      </c>
      <c r="C21" s="34">
        <v>650758</v>
      </c>
      <c r="D21" s="37">
        <v>91961</v>
      </c>
      <c r="E21" s="34">
        <v>164</v>
      </c>
      <c r="F21" s="34">
        <v>13200</v>
      </c>
      <c r="G21" s="37">
        <v>1836</v>
      </c>
      <c r="H21" s="34">
        <v>1</v>
      </c>
      <c r="I21" s="34">
        <v>15</v>
      </c>
      <c r="J21" s="37">
        <v>4</v>
      </c>
      <c r="K21" s="34">
        <v>26</v>
      </c>
      <c r="L21" s="34">
        <v>1850</v>
      </c>
      <c r="M21" s="37">
        <v>287</v>
      </c>
      <c r="N21" s="47" t="s">
        <v>22</v>
      </c>
      <c r="O21" s="34">
        <v>5101</v>
      </c>
      <c r="P21" s="34">
        <v>531260</v>
      </c>
      <c r="Q21" s="37">
        <v>84039</v>
      </c>
      <c r="R21" s="34">
        <v>355</v>
      </c>
      <c r="S21" s="34">
        <v>22764</v>
      </c>
      <c r="T21" s="37">
        <v>2832</v>
      </c>
      <c r="U21" s="34">
        <v>155</v>
      </c>
      <c r="V21" s="34">
        <v>71193</v>
      </c>
      <c r="W21" s="37">
        <v>1883</v>
      </c>
      <c r="X21" s="34">
        <v>89</v>
      </c>
      <c r="Y21" s="34">
        <v>10476</v>
      </c>
      <c r="Z21" s="38">
        <v>1080</v>
      </c>
      <c r="AA21" s="39"/>
    </row>
    <row r="22" spans="1:27" s="50" customFormat="1" ht="12.75" customHeight="1" x14ac:dyDescent="0.2">
      <c r="A22" s="41"/>
      <c r="B22" s="42">
        <v>1</v>
      </c>
      <c r="C22" s="43">
        <v>1</v>
      </c>
      <c r="D22" s="43">
        <v>1</v>
      </c>
      <c r="E22" s="44">
        <v>2.784E-2</v>
      </c>
      <c r="F22" s="45">
        <v>2.0279999999999999E-2</v>
      </c>
      <c r="G22" s="45">
        <v>1.9959999999999999E-2</v>
      </c>
      <c r="H22" s="44">
        <v>1.7000000000000001E-4</v>
      </c>
      <c r="I22" s="45">
        <v>2.0000000000000002E-5</v>
      </c>
      <c r="J22" s="45">
        <v>4.0000000000000003E-5</v>
      </c>
      <c r="K22" s="44">
        <v>4.4099999999999999E-3</v>
      </c>
      <c r="L22" s="45">
        <v>2.8400000000000001E-3</v>
      </c>
      <c r="M22" s="46">
        <v>3.1199999999999999E-3</v>
      </c>
      <c r="N22" s="47"/>
      <c r="O22" s="44">
        <v>0.8659</v>
      </c>
      <c r="P22" s="45">
        <v>0.81637000000000004</v>
      </c>
      <c r="Q22" s="45">
        <v>0.91385000000000005</v>
      </c>
      <c r="R22" s="44">
        <v>6.0260000000000001E-2</v>
      </c>
      <c r="S22" s="45">
        <v>3.4979999999999997E-2</v>
      </c>
      <c r="T22" s="45">
        <v>3.0800000000000001E-2</v>
      </c>
      <c r="U22" s="44">
        <v>2.631E-2</v>
      </c>
      <c r="V22" s="45">
        <v>0.1094</v>
      </c>
      <c r="W22" s="45">
        <v>2.0480000000000002E-2</v>
      </c>
      <c r="X22" s="44">
        <v>1.511E-2</v>
      </c>
      <c r="Y22" s="45">
        <v>1.61E-2</v>
      </c>
      <c r="Z22" s="48">
        <v>1.174E-2</v>
      </c>
      <c r="AA22" s="49"/>
    </row>
    <row r="23" spans="1:27" s="40" customFormat="1" ht="12.75" customHeight="1" x14ac:dyDescent="0.2">
      <c r="A23" s="41" t="s">
        <v>23</v>
      </c>
      <c r="B23" s="34">
        <v>11744</v>
      </c>
      <c r="C23" s="34">
        <v>1186673</v>
      </c>
      <c r="D23" s="37">
        <v>180998</v>
      </c>
      <c r="E23" s="34">
        <v>20</v>
      </c>
      <c r="F23" s="34">
        <v>1276</v>
      </c>
      <c r="G23" s="37">
        <v>216</v>
      </c>
      <c r="H23" s="34">
        <v>5</v>
      </c>
      <c r="I23" s="34">
        <v>126</v>
      </c>
      <c r="J23" s="37">
        <v>43</v>
      </c>
      <c r="K23" s="34">
        <v>30</v>
      </c>
      <c r="L23" s="34">
        <v>590</v>
      </c>
      <c r="M23" s="37">
        <v>343</v>
      </c>
      <c r="N23" s="47" t="s">
        <v>23</v>
      </c>
      <c r="O23" s="34">
        <v>10953</v>
      </c>
      <c r="P23" s="34">
        <v>1037979</v>
      </c>
      <c r="Q23" s="37">
        <v>173153</v>
      </c>
      <c r="R23" s="34">
        <v>221</v>
      </c>
      <c r="S23" s="34">
        <v>14156</v>
      </c>
      <c r="T23" s="37">
        <v>1394</v>
      </c>
      <c r="U23" s="34">
        <v>491</v>
      </c>
      <c r="V23" s="34">
        <v>129271</v>
      </c>
      <c r="W23" s="37">
        <v>5479</v>
      </c>
      <c r="X23" s="34">
        <v>24</v>
      </c>
      <c r="Y23" s="34">
        <v>3275</v>
      </c>
      <c r="Z23" s="38">
        <v>370</v>
      </c>
      <c r="AA23" s="39"/>
    </row>
    <row r="24" spans="1:27" s="50" customFormat="1" ht="12.75" customHeight="1" x14ac:dyDescent="0.2">
      <c r="A24" s="41"/>
      <c r="B24" s="42">
        <v>1</v>
      </c>
      <c r="C24" s="43">
        <v>1</v>
      </c>
      <c r="D24" s="43">
        <v>1</v>
      </c>
      <c r="E24" s="44">
        <v>1.6999999999999999E-3</v>
      </c>
      <c r="F24" s="45">
        <v>1.08E-3</v>
      </c>
      <c r="G24" s="45">
        <v>1.1900000000000001E-3</v>
      </c>
      <c r="H24" s="44">
        <v>4.2999999999999999E-4</v>
      </c>
      <c r="I24" s="45">
        <v>1.1E-4</v>
      </c>
      <c r="J24" s="45">
        <v>2.4000000000000001E-4</v>
      </c>
      <c r="K24" s="44">
        <v>2.5500000000000002E-3</v>
      </c>
      <c r="L24" s="45">
        <v>5.0000000000000001E-4</v>
      </c>
      <c r="M24" s="46">
        <v>1.9E-3</v>
      </c>
      <c r="N24" s="47"/>
      <c r="O24" s="44">
        <v>0.93264999999999998</v>
      </c>
      <c r="P24" s="45">
        <v>0.87470000000000003</v>
      </c>
      <c r="Q24" s="45">
        <v>0.95665999999999995</v>
      </c>
      <c r="R24" s="44">
        <v>1.882E-2</v>
      </c>
      <c r="S24" s="45">
        <v>1.193E-2</v>
      </c>
      <c r="T24" s="45">
        <v>7.7000000000000002E-3</v>
      </c>
      <c r="U24" s="44">
        <v>4.181E-2</v>
      </c>
      <c r="V24" s="45">
        <v>0.10894</v>
      </c>
      <c r="W24" s="45">
        <v>3.0269999999999998E-2</v>
      </c>
      <c r="X24" s="44">
        <v>2.0400000000000001E-3</v>
      </c>
      <c r="Y24" s="45">
        <v>2.7599999999999999E-3</v>
      </c>
      <c r="Z24" s="48">
        <v>2.0400000000000001E-3</v>
      </c>
      <c r="AA24" s="49"/>
    </row>
    <row r="25" spans="1:27" s="40" customFormat="1" ht="12.75" customHeight="1" x14ac:dyDescent="0.2">
      <c r="A25" s="41" t="s">
        <v>24</v>
      </c>
      <c r="B25" s="34">
        <v>3117</v>
      </c>
      <c r="C25" s="34">
        <v>278286</v>
      </c>
      <c r="D25" s="37">
        <v>45866</v>
      </c>
      <c r="E25" s="34">
        <v>61</v>
      </c>
      <c r="F25" s="34">
        <v>3897</v>
      </c>
      <c r="G25" s="37">
        <v>801</v>
      </c>
      <c r="H25" s="34">
        <v>21</v>
      </c>
      <c r="I25" s="34">
        <v>54</v>
      </c>
      <c r="J25" s="37">
        <v>128</v>
      </c>
      <c r="K25" s="34">
        <v>82</v>
      </c>
      <c r="L25" s="34">
        <v>475</v>
      </c>
      <c r="M25" s="37">
        <v>734</v>
      </c>
      <c r="N25" s="47" t="s">
        <v>24</v>
      </c>
      <c r="O25" s="34">
        <v>2815</v>
      </c>
      <c r="P25" s="34">
        <v>251984</v>
      </c>
      <c r="Q25" s="37">
        <v>42692</v>
      </c>
      <c r="R25" s="34">
        <v>100</v>
      </c>
      <c r="S25" s="34">
        <v>9360</v>
      </c>
      <c r="T25" s="37">
        <v>968</v>
      </c>
      <c r="U25" s="34">
        <v>36</v>
      </c>
      <c r="V25" s="34">
        <v>12016</v>
      </c>
      <c r="W25" s="37">
        <v>522</v>
      </c>
      <c r="X25" s="34">
        <v>2</v>
      </c>
      <c r="Y25" s="34">
        <v>500</v>
      </c>
      <c r="Z25" s="38">
        <v>21</v>
      </c>
      <c r="AA25" s="39"/>
    </row>
    <row r="26" spans="1:27" s="50" customFormat="1" ht="12.75" customHeight="1" x14ac:dyDescent="0.2">
      <c r="A26" s="41"/>
      <c r="B26" s="42">
        <v>1</v>
      </c>
      <c r="C26" s="43">
        <v>1</v>
      </c>
      <c r="D26" s="43">
        <v>1</v>
      </c>
      <c r="E26" s="44">
        <v>1.9570000000000001E-2</v>
      </c>
      <c r="F26" s="45">
        <v>1.4E-2</v>
      </c>
      <c r="G26" s="45">
        <v>1.746E-2</v>
      </c>
      <c r="H26" s="44">
        <v>6.7400000000000003E-3</v>
      </c>
      <c r="I26" s="45">
        <v>1.9000000000000001E-4</v>
      </c>
      <c r="J26" s="45">
        <v>2.7899999999999999E-3</v>
      </c>
      <c r="K26" s="44">
        <v>2.631E-2</v>
      </c>
      <c r="L26" s="45">
        <v>1.7099999999999999E-3</v>
      </c>
      <c r="M26" s="46">
        <v>1.6E-2</v>
      </c>
      <c r="N26" s="47"/>
      <c r="O26" s="44">
        <v>0.90310999999999997</v>
      </c>
      <c r="P26" s="45">
        <v>0.90549000000000002</v>
      </c>
      <c r="Q26" s="45">
        <v>0.93079999999999996</v>
      </c>
      <c r="R26" s="44">
        <v>3.2079999999999997E-2</v>
      </c>
      <c r="S26" s="45">
        <v>3.363E-2</v>
      </c>
      <c r="T26" s="45">
        <v>2.1100000000000001E-2</v>
      </c>
      <c r="U26" s="44">
        <v>1.155E-2</v>
      </c>
      <c r="V26" s="45">
        <v>4.3180000000000003E-2</v>
      </c>
      <c r="W26" s="45">
        <v>1.1379999999999999E-2</v>
      </c>
      <c r="X26" s="44">
        <v>6.4000000000000005E-4</v>
      </c>
      <c r="Y26" s="45">
        <v>1.8E-3</v>
      </c>
      <c r="Z26" s="48">
        <v>4.6000000000000001E-4</v>
      </c>
      <c r="AA26" s="49"/>
    </row>
    <row r="27" spans="1:27" s="40" customFormat="1" ht="12.75" customHeight="1" x14ac:dyDescent="0.2">
      <c r="A27" s="41" t="s">
        <v>25</v>
      </c>
      <c r="B27" s="34">
        <v>463</v>
      </c>
      <c r="C27" s="34">
        <v>43908</v>
      </c>
      <c r="D27" s="37">
        <v>7560</v>
      </c>
      <c r="E27" s="34">
        <v>1</v>
      </c>
      <c r="F27" s="34">
        <v>3</v>
      </c>
      <c r="G27" s="37">
        <v>5</v>
      </c>
      <c r="H27" s="34">
        <v>0</v>
      </c>
      <c r="I27" s="34">
        <v>0</v>
      </c>
      <c r="J27" s="37">
        <v>0</v>
      </c>
      <c r="K27" s="34">
        <v>0</v>
      </c>
      <c r="L27" s="34">
        <v>0</v>
      </c>
      <c r="M27" s="37">
        <v>0</v>
      </c>
      <c r="N27" s="47" t="s">
        <v>25</v>
      </c>
      <c r="O27" s="34">
        <v>426</v>
      </c>
      <c r="P27" s="34">
        <v>41409</v>
      </c>
      <c r="Q27" s="37">
        <v>7209</v>
      </c>
      <c r="R27" s="34">
        <v>0</v>
      </c>
      <c r="S27" s="34">
        <v>0</v>
      </c>
      <c r="T27" s="37">
        <v>0</v>
      </c>
      <c r="U27" s="34">
        <v>30</v>
      </c>
      <c r="V27" s="34">
        <v>2350</v>
      </c>
      <c r="W27" s="37">
        <v>276</v>
      </c>
      <c r="X27" s="34">
        <v>6</v>
      </c>
      <c r="Y27" s="34">
        <v>146</v>
      </c>
      <c r="Z27" s="38">
        <v>70</v>
      </c>
      <c r="AA27" s="39"/>
    </row>
    <row r="28" spans="1:27" s="50" customFormat="1" ht="12.75" customHeight="1" x14ac:dyDescent="0.2">
      <c r="A28" s="41"/>
      <c r="B28" s="42">
        <v>1</v>
      </c>
      <c r="C28" s="43">
        <v>1</v>
      </c>
      <c r="D28" s="43">
        <v>1</v>
      </c>
      <c r="E28" s="44">
        <v>2.16E-3</v>
      </c>
      <c r="F28" s="45">
        <v>6.9999999999999994E-5</v>
      </c>
      <c r="G28" s="45">
        <v>6.6E-4</v>
      </c>
      <c r="H28" s="44" t="s">
        <v>19</v>
      </c>
      <c r="I28" s="45" t="s">
        <v>19</v>
      </c>
      <c r="J28" s="45" t="s">
        <v>19</v>
      </c>
      <c r="K28" s="44" t="s">
        <v>19</v>
      </c>
      <c r="L28" s="45" t="s">
        <v>19</v>
      </c>
      <c r="M28" s="46" t="s">
        <v>19</v>
      </c>
      <c r="N28" s="47"/>
      <c r="O28" s="44">
        <v>0.92008999999999996</v>
      </c>
      <c r="P28" s="45">
        <v>0.94308999999999998</v>
      </c>
      <c r="Q28" s="45">
        <v>0.95357000000000003</v>
      </c>
      <c r="R28" s="44" t="s">
        <v>19</v>
      </c>
      <c r="S28" s="45" t="s">
        <v>19</v>
      </c>
      <c r="T28" s="45" t="s">
        <v>19</v>
      </c>
      <c r="U28" s="44">
        <v>6.479E-2</v>
      </c>
      <c r="V28" s="45">
        <v>5.3519999999999998E-2</v>
      </c>
      <c r="W28" s="45">
        <v>3.6510000000000001E-2</v>
      </c>
      <c r="X28" s="44">
        <v>1.2959999999999999E-2</v>
      </c>
      <c r="Y28" s="45">
        <v>3.3300000000000001E-3</v>
      </c>
      <c r="Z28" s="48">
        <v>9.2599999999999991E-3</v>
      </c>
      <c r="AA28" s="49"/>
    </row>
    <row r="29" spans="1:27" s="40" customFormat="1" ht="12.75" customHeight="1" x14ac:dyDescent="0.2">
      <c r="A29" s="41" t="s">
        <v>29</v>
      </c>
      <c r="B29" s="34">
        <v>2099</v>
      </c>
      <c r="C29" s="34">
        <v>150798</v>
      </c>
      <c r="D29" s="37">
        <v>27491</v>
      </c>
      <c r="E29" s="34">
        <v>8</v>
      </c>
      <c r="F29" s="34">
        <v>800</v>
      </c>
      <c r="G29" s="37">
        <v>168</v>
      </c>
      <c r="H29" s="34">
        <v>0</v>
      </c>
      <c r="I29" s="34">
        <v>0</v>
      </c>
      <c r="J29" s="37">
        <v>0</v>
      </c>
      <c r="K29" s="34">
        <v>0</v>
      </c>
      <c r="L29" s="34">
        <v>0</v>
      </c>
      <c r="M29" s="37">
        <v>0</v>
      </c>
      <c r="N29" s="47" t="s">
        <v>29</v>
      </c>
      <c r="O29" s="34">
        <v>2000</v>
      </c>
      <c r="P29" s="34">
        <v>142748</v>
      </c>
      <c r="Q29" s="37">
        <v>26741</v>
      </c>
      <c r="R29" s="34">
        <v>66</v>
      </c>
      <c r="S29" s="34">
        <v>3072</v>
      </c>
      <c r="T29" s="37">
        <v>383</v>
      </c>
      <c r="U29" s="34">
        <v>0</v>
      </c>
      <c r="V29" s="34">
        <v>0</v>
      </c>
      <c r="W29" s="37">
        <v>0</v>
      </c>
      <c r="X29" s="34">
        <v>25</v>
      </c>
      <c r="Y29" s="34">
        <v>4178</v>
      </c>
      <c r="Z29" s="38">
        <v>199</v>
      </c>
      <c r="AA29" s="39"/>
    </row>
    <row r="30" spans="1:27" s="50" customFormat="1" ht="12.75" customHeight="1" x14ac:dyDescent="0.2">
      <c r="A30" s="41"/>
      <c r="B30" s="42">
        <v>1</v>
      </c>
      <c r="C30" s="43">
        <v>1</v>
      </c>
      <c r="D30" s="43">
        <v>1</v>
      </c>
      <c r="E30" s="44">
        <v>3.81E-3</v>
      </c>
      <c r="F30" s="45">
        <v>5.3099999999999996E-3</v>
      </c>
      <c r="G30" s="45">
        <v>6.11E-3</v>
      </c>
      <c r="H30" s="44" t="s">
        <v>19</v>
      </c>
      <c r="I30" s="45" t="s">
        <v>19</v>
      </c>
      <c r="J30" s="45" t="s">
        <v>19</v>
      </c>
      <c r="K30" s="44" t="s">
        <v>19</v>
      </c>
      <c r="L30" s="45" t="s">
        <v>19</v>
      </c>
      <c r="M30" s="46" t="s">
        <v>19</v>
      </c>
      <c r="N30" s="47"/>
      <c r="O30" s="44">
        <v>0.95282999999999995</v>
      </c>
      <c r="P30" s="45">
        <v>0.94662000000000002</v>
      </c>
      <c r="Q30" s="45">
        <v>0.97272000000000003</v>
      </c>
      <c r="R30" s="44">
        <v>3.1440000000000003E-2</v>
      </c>
      <c r="S30" s="45">
        <v>2.0369999999999999E-2</v>
      </c>
      <c r="T30" s="45">
        <v>1.393E-2</v>
      </c>
      <c r="U30" s="44" t="s">
        <v>19</v>
      </c>
      <c r="V30" s="45" t="s">
        <v>19</v>
      </c>
      <c r="W30" s="45" t="s">
        <v>19</v>
      </c>
      <c r="X30" s="44">
        <v>1.191E-2</v>
      </c>
      <c r="Y30" s="45">
        <v>2.7709999999999999E-2</v>
      </c>
      <c r="Z30" s="48">
        <v>7.2399999999999999E-3</v>
      </c>
      <c r="AA30" s="49"/>
    </row>
    <row r="31" spans="1:27" s="40" customFormat="1" ht="12.75" customHeight="1" x14ac:dyDescent="0.2">
      <c r="A31" s="41" t="s">
        <v>30</v>
      </c>
      <c r="B31" s="34">
        <v>815</v>
      </c>
      <c r="C31" s="34">
        <v>72044</v>
      </c>
      <c r="D31" s="37">
        <v>12213</v>
      </c>
      <c r="E31" s="34">
        <v>20</v>
      </c>
      <c r="F31" s="34">
        <v>582</v>
      </c>
      <c r="G31" s="37">
        <v>234</v>
      </c>
      <c r="H31" s="34">
        <v>0</v>
      </c>
      <c r="I31" s="34">
        <v>0</v>
      </c>
      <c r="J31" s="37">
        <v>0</v>
      </c>
      <c r="K31" s="34">
        <v>2</v>
      </c>
      <c r="L31" s="34">
        <v>24</v>
      </c>
      <c r="M31" s="37">
        <v>16</v>
      </c>
      <c r="N31" s="47" t="s">
        <v>30</v>
      </c>
      <c r="O31" s="34">
        <v>757</v>
      </c>
      <c r="P31" s="34">
        <v>69269</v>
      </c>
      <c r="Q31" s="37">
        <v>11856</v>
      </c>
      <c r="R31" s="34">
        <v>33</v>
      </c>
      <c r="S31" s="34">
        <v>1212</v>
      </c>
      <c r="T31" s="37">
        <v>87</v>
      </c>
      <c r="U31" s="34">
        <v>3</v>
      </c>
      <c r="V31" s="34">
        <v>957</v>
      </c>
      <c r="W31" s="37">
        <v>20</v>
      </c>
      <c r="X31" s="34">
        <v>0</v>
      </c>
      <c r="Y31" s="34">
        <v>0</v>
      </c>
      <c r="Z31" s="38">
        <v>0</v>
      </c>
      <c r="AA31" s="39"/>
    </row>
    <row r="32" spans="1:27" s="50" customFormat="1" ht="12.75" customHeight="1" x14ac:dyDescent="0.2">
      <c r="A32" s="41"/>
      <c r="B32" s="42">
        <v>1</v>
      </c>
      <c r="C32" s="43">
        <v>1</v>
      </c>
      <c r="D32" s="43">
        <v>1</v>
      </c>
      <c r="E32" s="44">
        <v>2.4539999999999999E-2</v>
      </c>
      <c r="F32" s="45">
        <v>8.0800000000000004E-3</v>
      </c>
      <c r="G32" s="45">
        <v>1.916E-2</v>
      </c>
      <c r="H32" s="44" t="s">
        <v>19</v>
      </c>
      <c r="I32" s="45" t="s">
        <v>19</v>
      </c>
      <c r="J32" s="45" t="s">
        <v>19</v>
      </c>
      <c r="K32" s="44">
        <v>2.4499999999999999E-3</v>
      </c>
      <c r="L32" s="45">
        <v>3.3E-4</v>
      </c>
      <c r="M32" s="46">
        <v>1.31E-3</v>
      </c>
      <c r="N32" s="47"/>
      <c r="O32" s="44">
        <v>0.92883000000000004</v>
      </c>
      <c r="P32" s="45">
        <v>0.96148</v>
      </c>
      <c r="Q32" s="45">
        <v>0.97077000000000002</v>
      </c>
      <c r="R32" s="44">
        <v>4.0489999999999998E-2</v>
      </c>
      <c r="S32" s="45">
        <v>1.6820000000000002E-2</v>
      </c>
      <c r="T32" s="45">
        <v>7.1199999999999996E-3</v>
      </c>
      <c r="U32" s="44">
        <v>3.6800000000000001E-3</v>
      </c>
      <c r="V32" s="45">
        <v>1.328E-2</v>
      </c>
      <c r="W32" s="45">
        <v>1.64E-3</v>
      </c>
      <c r="X32" s="44" t="s">
        <v>19</v>
      </c>
      <c r="Y32" s="45" t="s">
        <v>19</v>
      </c>
      <c r="Z32" s="48" t="s">
        <v>19</v>
      </c>
      <c r="AA32" s="49"/>
    </row>
    <row r="33" spans="1:27" s="40" customFormat="1" ht="12.75" customHeight="1" x14ac:dyDescent="0.2">
      <c r="A33" s="41" t="s">
        <v>31</v>
      </c>
      <c r="B33" s="34">
        <v>2195</v>
      </c>
      <c r="C33" s="34">
        <v>245884</v>
      </c>
      <c r="D33" s="37">
        <v>35920</v>
      </c>
      <c r="E33" s="34">
        <v>9</v>
      </c>
      <c r="F33" s="34">
        <v>420</v>
      </c>
      <c r="G33" s="37">
        <v>95</v>
      </c>
      <c r="H33" s="34">
        <v>2</v>
      </c>
      <c r="I33" s="34">
        <v>80</v>
      </c>
      <c r="J33" s="37">
        <v>17</v>
      </c>
      <c r="K33" s="34">
        <v>0</v>
      </c>
      <c r="L33" s="34">
        <v>0</v>
      </c>
      <c r="M33" s="37">
        <v>0</v>
      </c>
      <c r="N33" s="47" t="s">
        <v>31</v>
      </c>
      <c r="O33" s="34">
        <v>2022</v>
      </c>
      <c r="P33" s="34">
        <v>224030</v>
      </c>
      <c r="Q33" s="37">
        <v>34084</v>
      </c>
      <c r="R33" s="34">
        <v>128</v>
      </c>
      <c r="S33" s="34">
        <v>8501</v>
      </c>
      <c r="T33" s="37">
        <v>1345</v>
      </c>
      <c r="U33" s="34">
        <v>34</v>
      </c>
      <c r="V33" s="34">
        <v>12853</v>
      </c>
      <c r="W33" s="37">
        <v>379</v>
      </c>
      <c r="X33" s="34">
        <v>0</v>
      </c>
      <c r="Y33" s="34">
        <v>0</v>
      </c>
      <c r="Z33" s="38">
        <v>0</v>
      </c>
      <c r="AA33" s="39"/>
    </row>
    <row r="34" spans="1:27" s="50" customFormat="1" ht="12.75" customHeight="1" x14ac:dyDescent="0.2">
      <c r="A34" s="41"/>
      <c r="B34" s="42">
        <v>1</v>
      </c>
      <c r="C34" s="43">
        <v>1</v>
      </c>
      <c r="D34" s="43">
        <v>1</v>
      </c>
      <c r="E34" s="44">
        <v>4.1000000000000003E-3</v>
      </c>
      <c r="F34" s="45">
        <v>1.7099999999999999E-3</v>
      </c>
      <c r="G34" s="45">
        <v>2.64E-3</v>
      </c>
      <c r="H34" s="44">
        <v>9.1E-4</v>
      </c>
      <c r="I34" s="45">
        <v>3.3E-4</v>
      </c>
      <c r="J34" s="45">
        <v>4.6999999999999999E-4</v>
      </c>
      <c r="K34" s="44" t="s">
        <v>19</v>
      </c>
      <c r="L34" s="45" t="s">
        <v>19</v>
      </c>
      <c r="M34" s="46" t="s">
        <v>19</v>
      </c>
      <c r="N34" s="47"/>
      <c r="O34" s="44">
        <v>0.92118</v>
      </c>
      <c r="P34" s="45">
        <v>0.91112000000000004</v>
      </c>
      <c r="Q34" s="45">
        <v>0.94889000000000001</v>
      </c>
      <c r="R34" s="44">
        <v>5.8310000000000001E-2</v>
      </c>
      <c r="S34" s="45">
        <v>3.4569999999999997E-2</v>
      </c>
      <c r="T34" s="45">
        <v>3.7440000000000001E-2</v>
      </c>
      <c r="U34" s="44">
        <v>1.549E-2</v>
      </c>
      <c r="V34" s="45">
        <v>5.2269999999999997E-2</v>
      </c>
      <c r="W34" s="45">
        <v>1.055E-2</v>
      </c>
      <c r="X34" s="44" t="s">
        <v>19</v>
      </c>
      <c r="Y34" s="45" t="s">
        <v>19</v>
      </c>
      <c r="Z34" s="48" t="s">
        <v>19</v>
      </c>
      <c r="AA34" s="49"/>
    </row>
    <row r="35" spans="1:27" s="40" customFormat="1" ht="12.75" customHeight="1" x14ac:dyDescent="0.2">
      <c r="A35" s="52" t="s">
        <v>32</v>
      </c>
      <c r="B35" s="34">
        <v>1148</v>
      </c>
      <c r="C35" s="34">
        <v>116450</v>
      </c>
      <c r="D35" s="37">
        <v>17121</v>
      </c>
      <c r="E35" s="34">
        <v>4</v>
      </c>
      <c r="F35" s="34">
        <v>85</v>
      </c>
      <c r="G35" s="37">
        <v>62</v>
      </c>
      <c r="H35" s="34">
        <v>0</v>
      </c>
      <c r="I35" s="34">
        <v>0</v>
      </c>
      <c r="J35" s="37">
        <v>0</v>
      </c>
      <c r="K35" s="34">
        <v>0</v>
      </c>
      <c r="L35" s="34">
        <v>0</v>
      </c>
      <c r="M35" s="37">
        <v>0</v>
      </c>
      <c r="N35" s="56" t="s">
        <v>32</v>
      </c>
      <c r="O35" s="34">
        <v>1081</v>
      </c>
      <c r="P35" s="34">
        <v>103264</v>
      </c>
      <c r="Q35" s="37">
        <v>16580</v>
      </c>
      <c r="R35" s="34">
        <v>33</v>
      </c>
      <c r="S35" s="34">
        <v>1149</v>
      </c>
      <c r="T35" s="37">
        <v>109</v>
      </c>
      <c r="U35" s="34">
        <v>26</v>
      </c>
      <c r="V35" s="34">
        <v>10588</v>
      </c>
      <c r="W35" s="37">
        <v>306</v>
      </c>
      <c r="X35" s="34">
        <v>4</v>
      </c>
      <c r="Y35" s="34">
        <v>1364</v>
      </c>
      <c r="Z35" s="38">
        <v>64</v>
      </c>
      <c r="AA35" s="39"/>
    </row>
    <row r="36" spans="1:27" s="50" customFormat="1" ht="12.75" customHeight="1" x14ac:dyDescent="0.2">
      <c r="A36" s="58"/>
      <c r="B36" s="60">
        <v>1</v>
      </c>
      <c r="C36" s="60">
        <v>1</v>
      </c>
      <c r="D36" s="60">
        <v>1</v>
      </c>
      <c r="E36" s="61">
        <v>3.48E-3</v>
      </c>
      <c r="F36" s="62">
        <v>7.2999999999999996E-4</v>
      </c>
      <c r="G36" s="62">
        <v>3.62E-3</v>
      </c>
      <c r="H36" s="61" t="s">
        <v>19</v>
      </c>
      <c r="I36" s="62" t="s">
        <v>19</v>
      </c>
      <c r="J36" s="62" t="s">
        <v>19</v>
      </c>
      <c r="K36" s="61" t="s">
        <v>19</v>
      </c>
      <c r="L36" s="62" t="s">
        <v>19</v>
      </c>
      <c r="M36" s="63" t="s">
        <v>19</v>
      </c>
      <c r="N36" s="64"/>
      <c r="O36" s="62">
        <v>0.94164000000000003</v>
      </c>
      <c r="P36" s="62">
        <v>0.88676999999999995</v>
      </c>
      <c r="Q36" s="62">
        <v>0.96840000000000004</v>
      </c>
      <c r="R36" s="61">
        <v>2.8750000000000001E-2</v>
      </c>
      <c r="S36" s="62">
        <v>9.8700000000000003E-3</v>
      </c>
      <c r="T36" s="62">
        <v>6.3699999999999998E-3</v>
      </c>
      <c r="U36" s="61">
        <v>2.265E-2</v>
      </c>
      <c r="V36" s="62">
        <v>9.0920000000000001E-2</v>
      </c>
      <c r="W36" s="62">
        <v>1.787E-2</v>
      </c>
      <c r="X36" s="61">
        <v>3.48E-3</v>
      </c>
      <c r="Y36" s="62">
        <v>1.171E-2</v>
      </c>
      <c r="Z36" s="67">
        <v>3.7399999999999998E-3</v>
      </c>
      <c r="AA36" s="49"/>
    </row>
    <row r="37" spans="1:27" s="51" customFormat="1" ht="12.75" customHeight="1" x14ac:dyDescent="0.2">
      <c r="A37" s="68" t="s">
        <v>33</v>
      </c>
      <c r="B37" s="69">
        <v>82316</v>
      </c>
      <c r="C37" s="69">
        <v>6389119</v>
      </c>
      <c r="D37" s="70">
        <v>1077137</v>
      </c>
      <c r="E37" s="69">
        <v>622</v>
      </c>
      <c r="F37" s="69">
        <v>29010</v>
      </c>
      <c r="G37" s="70">
        <v>6653</v>
      </c>
      <c r="H37" s="69">
        <v>187</v>
      </c>
      <c r="I37" s="69">
        <v>3958</v>
      </c>
      <c r="J37" s="70">
        <v>1430</v>
      </c>
      <c r="K37" s="69">
        <v>294</v>
      </c>
      <c r="L37" s="69">
        <v>6394</v>
      </c>
      <c r="M37" s="70">
        <v>2981</v>
      </c>
      <c r="N37" s="121" t="s">
        <v>33</v>
      </c>
      <c r="O37" s="69">
        <v>76300</v>
      </c>
      <c r="P37" s="69">
        <v>5698996</v>
      </c>
      <c r="Q37" s="70">
        <v>1026259</v>
      </c>
      <c r="R37" s="69">
        <v>2630</v>
      </c>
      <c r="S37" s="69">
        <v>159186</v>
      </c>
      <c r="T37" s="70">
        <v>17646</v>
      </c>
      <c r="U37" s="69">
        <v>1950</v>
      </c>
      <c r="V37" s="69">
        <v>441000</v>
      </c>
      <c r="W37" s="70">
        <v>18022</v>
      </c>
      <c r="X37" s="69">
        <v>333</v>
      </c>
      <c r="Y37" s="69">
        <v>50575</v>
      </c>
      <c r="Z37" s="75">
        <v>4146</v>
      </c>
      <c r="AA37" s="76"/>
    </row>
    <row r="38" spans="1:27" s="86" customFormat="1" ht="12.75" customHeight="1" thickBot="1" x14ac:dyDescent="0.25">
      <c r="A38" s="77"/>
      <c r="B38" s="78">
        <v>1</v>
      </c>
      <c r="C38" s="79">
        <v>1</v>
      </c>
      <c r="D38" s="79">
        <v>1</v>
      </c>
      <c r="E38" s="80">
        <v>7.5599999999999999E-3</v>
      </c>
      <c r="F38" s="81">
        <v>4.5399999999999998E-3</v>
      </c>
      <c r="G38" s="81">
        <v>6.1799999999999997E-3</v>
      </c>
      <c r="H38" s="80">
        <v>2.2699999999999999E-3</v>
      </c>
      <c r="I38" s="81">
        <v>6.2E-4</v>
      </c>
      <c r="J38" s="81">
        <v>1.33E-3</v>
      </c>
      <c r="K38" s="80">
        <v>3.5699999999999998E-3</v>
      </c>
      <c r="L38" s="81">
        <v>1E-3</v>
      </c>
      <c r="M38" s="82">
        <v>2.7699999999999999E-3</v>
      </c>
      <c r="N38" s="83"/>
      <c r="O38" s="80">
        <v>0.92691999999999997</v>
      </c>
      <c r="P38" s="81">
        <v>0.89198</v>
      </c>
      <c r="Q38" s="81">
        <v>0.95277000000000001</v>
      </c>
      <c r="R38" s="80">
        <v>3.1949999999999999E-2</v>
      </c>
      <c r="S38" s="81">
        <v>2.4920000000000001E-2</v>
      </c>
      <c r="T38" s="81">
        <v>1.6379999999999999E-2</v>
      </c>
      <c r="U38" s="80">
        <v>2.3689999999999999E-2</v>
      </c>
      <c r="V38" s="81">
        <v>6.9019999999999998E-2</v>
      </c>
      <c r="W38" s="81">
        <v>1.6729999999999998E-2</v>
      </c>
      <c r="X38" s="80">
        <v>4.0499999999999998E-3</v>
      </c>
      <c r="Y38" s="81">
        <v>7.92E-3</v>
      </c>
      <c r="Z38" s="84">
        <v>3.8500000000000001E-3</v>
      </c>
      <c r="AA38" s="85"/>
    </row>
    <row r="39" spans="1:27" s="31" customFormat="1" x14ac:dyDescent="0.2">
      <c r="A39" s="87"/>
      <c r="E39" s="87"/>
      <c r="F39" s="87"/>
      <c r="G39" s="87"/>
      <c r="H39" s="87"/>
      <c r="I39" s="87"/>
      <c r="J39" s="87"/>
      <c r="K39" s="87"/>
      <c r="L39" s="87"/>
      <c r="M39" s="87"/>
      <c r="N39" s="88"/>
    </row>
    <row r="40" spans="1:27" s="89" customFormat="1" ht="11.25" x14ac:dyDescent="0.2">
      <c r="A40" s="89" t="str">
        <f>"Anmerkungen. Datengrundlage: Volkshochschul-Statistik "&amp;[1]Hilfswerte!B1&amp;"; Basis: "&amp;[1]Tabelle1!$C$36&amp;" vhs."</f>
        <v>Anmerkungen. Datengrundlage: Volkshochschul-Statistik 2023; Basis: 822 vhs.</v>
      </c>
      <c r="N40" s="89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1" spans="1:27" s="89" customFormat="1" ht="11.25" x14ac:dyDescent="0.2"/>
    <row r="42" spans="1:27" s="31" customFormat="1" x14ac:dyDescent="0.2">
      <c r="A42" s="89" t="str">
        <f>[1]Tabelle1!$A$41</f>
        <v>Siehe Bericht: Ortmanns, V.; Lux, T.; Bachem, A.; Horn, H. (2024): Volkshochschul-Statistik – 62. Folge, Berichtsjahr 2023 (Version 2.0.0).</v>
      </c>
      <c r="N42" s="89" t="str">
        <f>[1]Tabelle1!$A$41</f>
        <v>Siehe Bericht: Ortmanns, V.; Lux, T.; Bachem, A.; Horn, H. (2024): Volkshochschul-Statistik – 62. Folge, Berichtsjahr 2023 (Version 2.0.0).</v>
      </c>
    </row>
    <row r="43" spans="1:27" s="31" customFormat="1" x14ac:dyDescent="0.2">
      <c r="A43" s="116" t="str">
        <f>[1]Tabelle1!A42</f>
        <v>Bitte verwenden Sie zur Zitation die DOI der Online-Publikation: https://doi.org/10.3278/9783763977949.</v>
      </c>
      <c r="N43" s="116" t="str">
        <f>[1]Tabelle1!A42</f>
        <v>Bitte verwenden Sie zur Zitation die DOI der Online-Publikation: https://doi.org/10.3278/9783763977949.</v>
      </c>
    </row>
    <row r="44" spans="1:27" s="31" customFormat="1" x14ac:dyDescent="0.2"/>
    <row r="45" spans="1:27" s="31" customFormat="1" x14ac:dyDescent="0.2">
      <c r="A45" s="93" t="s">
        <v>36</v>
      </c>
      <c r="N45" s="93" t="s">
        <v>36</v>
      </c>
    </row>
    <row r="46" spans="1:27" s="117" customFormat="1" ht="44.25" x14ac:dyDescent="0.55000000000000004">
      <c r="A46" s="94" t="s">
        <v>37</v>
      </c>
      <c r="AA46" s="118"/>
    </row>
    <row r="49" ht="26.25" customHeight="1" x14ac:dyDescent="0.2"/>
  </sheetData>
  <mergeCells count="48">
    <mergeCell ref="A37:A38"/>
    <mergeCell ref="N37:N38"/>
    <mergeCell ref="A31:A32"/>
    <mergeCell ref="N31:N32"/>
    <mergeCell ref="A33:A34"/>
    <mergeCell ref="N33:N34"/>
    <mergeCell ref="A35:A36"/>
    <mergeCell ref="N35:N36"/>
    <mergeCell ref="A25:A26"/>
    <mergeCell ref="N25:N26"/>
    <mergeCell ref="A27:A28"/>
    <mergeCell ref="N27:N28"/>
    <mergeCell ref="A29:A30"/>
    <mergeCell ref="N29:N30"/>
    <mergeCell ref="A19:A20"/>
    <mergeCell ref="N19:N20"/>
    <mergeCell ref="A21:A22"/>
    <mergeCell ref="N21:N22"/>
    <mergeCell ref="A23:A24"/>
    <mergeCell ref="N23:N24"/>
    <mergeCell ref="A13:A14"/>
    <mergeCell ref="N13:N14"/>
    <mergeCell ref="A15:A16"/>
    <mergeCell ref="N15:N16"/>
    <mergeCell ref="A17:A18"/>
    <mergeCell ref="N17:N18"/>
    <mergeCell ref="A7:A8"/>
    <mergeCell ref="N7:N8"/>
    <mergeCell ref="A9:A10"/>
    <mergeCell ref="N9:N10"/>
    <mergeCell ref="A11:A12"/>
    <mergeCell ref="N11:N12"/>
    <mergeCell ref="O3:Q3"/>
    <mergeCell ref="R3:T3"/>
    <mergeCell ref="U3:W3"/>
    <mergeCell ref="X3:Z3"/>
    <mergeCell ref="A5:A6"/>
    <mergeCell ref="N5:N6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</mergeCells>
  <conditionalFormatting sqref="A6 A8 A10 A12 A14 A16 A18 A20 A22 A24 A26 A28 A30 A32 A34 A36">
    <cfRule type="cellIs" dxfId="22" priority="22" stopIfTrue="1" operator="equal">
      <formula>1</formula>
    </cfRule>
    <cfRule type="cellIs" dxfId="21" priority="23" stopIfTrue="1" operator="lessThan">
      <formula>0.0005</formula>
    </cfRule>
  </conditionalFormatting>
  <conditionalFormatting sqref="A5:Z5">
    <cfRule type="cellIs" dxfId="20" priority="17" stopIfTrue="1" operator="equal">
      <formula>0</formula>
    </cfRule>
  </conditionalFormatting>
  <conditionalFormatting sqref="A9:Z9">
    <cfRule type="cellIs" dxfId="19" priority="15" stopIfTrue="1" operator="equal">
      <formula>0</formula>
    </cfRule>
  </conditionalFormatting>
  <conditionalFormatting sqref="A11:Z11">
    <cfRule type="cellIs" dxfId="18" priority="14" stopIfTrue="1" operator="equal">
      <formula>0</formula>
    </cfRule>
  </conditionalFormatting>
  <conditionalFormatting sqref="A13:Z13">
    <cfRule type="cellIs" dxfId="17" priority="13" stopIfTrue="1" operator="equal">
      <formula>0</formula>
    </cfRule>
  </conditionalFormatting>
  <conditionalFormatting sqref="A15:Z15">
    <cfRule type="cellIs" dxfId="16" priority="12" stopIfTrue="1" operator="equal">
      <formula>0</formula>
    </cfRule>
  </conditionalFormatting>
  <conditionalFormatting sqref="A17:Z17">
    <cfRule type="cellIs" dxfId="15" priority="11" stopIfTrue="1" operator="equal">
      <formula>0</formula>
    </cfRule>
  </conditionalFormatting>
  <conditionalFormatting sqref="A19:Z19">
    <cfRule type="cellIs" dxfId="14" priority="10" stopIfTrue="1" operator="equal">
      <formula>0</formula>
    </cfRule>
  </conditionalFormatting>
  <conditionalFormatting sqref="A21:Z21">
    <cfRule type="cellIs" dxfId="13" priority="9" stopIfTrue="1" operator="equal">
      <formula>0</formula>
    </cfRule>
  </conditionalFormatting>
  <conditionalFormatting sqref="A23:Z23">
    <cfRule type="cellIs" dxfId="12" priority="8" stopIfTrue="1" operator="equal">
      <formula>0</formula>
    </cfRule>
  </conditionalFormatting>
  <conditionalFormatting sqref="A25:Z25">
    <cfRule type="cellIs" dxfId="11" priority="7" stopIfTrue="1" operator="equal">
      <formula>0</formula>
    </cfRule>
  </conditionalFormatting>
  <conditionalFormatting sqref="A27:Z27">
    <cfRule type="cellIs" dxfId="10" priority="6" stopIfTrue="1" operator="equal">
      <formula>0</formula>
    </cfRule>
  </conditionalFormatting>
  <conditionalFormatting sqref="A29:Z29">
    <cfRule type="cellIs" dxfId="9" priority="5" stopIfTrue="1" operator="equal">
      <formula>0</formula>
    </cfRule>
  </conditionalFormatting>
  <conditionalFormatting sqref="A31:Z31">
    <cfRule type="cellIs" dxfId="8" priority="4" stopIfTrue="1" operator="equal">
      <formula>0</formula>
    </cfRule>
  </conditionalFormatting>
  <conditionalFormatting sqref="A33:Z33">
    <cfRule type="cellIs" dxfId="7" priority="3" stopIfTrue="1" operator="equal">
      <formula>0</formula>
    </cfRule>
  </conditionalFormatting>
  <conditionalFormatting sqref="A35:Z35">
    <cfRule type="cellIs" dxfId="6" priority="2" stopIfTrue="1" operator="equal">
      <formula>0</formula>
    </cfRule>
  </conditionalFormatting>
  <conditionalFormatting sqref="B7:M7">
    <cfRule type="cellIs" dxfId="5" priority="19" stopIfTrue="1" operator="equal">
      <formula>0</formula>
    </cfRule>
  </conditionalFormatting>
  <conditionalFormatting sqref="B37:M37">
    <cfRule type="cellIs" dxfId="4" priority="18" stopIfTrue="1" operator="equal">
      <formula>0</formula>
    </cfRule>
  </conditionalFormatting>
  <conditionalFormatting sqref="N6 N8 N10 N12 N14 N16 N18 N20 N22 N24 N26 N28 N30 N32 N34 N36">
    <cfRule type="cellIs" dxfId="3" priority="20" stopIfTrue="1" operator="equal">
      <formula>1</formula>
    </cfRule>
    <cfRule type="cellIs" dxfId="2" priority="21" stopIfTrue="1" operator="lessThan">
      <formula>0.0005</formula>
    </cfRule>
  </conditionalFormatting>
  <conditionalFormatting sqref="O7:Z7">
    <cfRule type="cellIs" dxfId="1" priority="16" stopIfTrue="1" operator="equal">
      <formula>0</formula>
    </cfRule>
  </conditionalFormatting>
  <conditionalFormatting sqref="O37:Z37">
    <cfRule type="cellIs" dxfId="0" priority="1" stopIfTrue="1" operator="equal">
      <formula>0</formula>
    </cfRule>
  </conditionalFormatting>
  <hyperlinks>
    <hyperlink ref="A43" r:id="rId1" display="Bitte verwenden Sie zur Zitation die DOI der Online-Publikation: https://doi.org/10.3278/9783763977116." xr:uid="{13FD18D9-9896-4E9A-8B09-52456000745A}"/>
    <hyperlink ref="N43" r:id="rId2" display="Bitte verwenden Sie zur Zitation die DOI der Online-Publikation: https://doi.org/10.3278/9783763977116." xr:uid="{74DB4CA2-0DEF-430D-A8FC-5F6AA2F178AA}"/>
    <hyperlink ref="A45" r:id="rId3" xr:uid="{240E9139-A9C9-4F59-88F0-12181104392C}"/>
    <hyperlink ref="N45" r:id="rId4" xr:uid="{31AE7938-DAC0-47B8-B708-532F46F328A9}"/>
  </hyperlinks>
  <pageMargins left="0.78740157480314965" right="0.78740157480314965" top="0.98425196850393704" bottom="0.98425196850393704" header="0.51181102362204722" footer="0.51181102362204722"/>
  <pageSetup paperSize="9" scale="76" orientation="portrait" r:id="rId5"/>
  <headerFooter scaleWithDoc="0" alignWithMargins="0"/>
  <colBreaks count="1" manualBreakCount="1">
    <brk id="13" max="44" man="1"/>
  </colBreaks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Tabelle 8</vt:lpstr>
      <vt:lpstr>Tabelle 8.1</vt:lpstr>
      <vt:lpstr>Tabelle 8.2</vt:lpstr>
      <vt:lpstr>Tabelle 8.3</vt:lpstr>
      <vt:lpstr>Tabelle 8.4</vt:lpstr>
      <vt:lpstr>Tabelle 8.4.1</vt:lpstr>
      <vt:lpstr>Tabelle 8.5</vt:lpstr>
      <vt:lpstr>'Tabelle 8'!Druckbereich</vt:lpstr>
      <vt:lpstr>'Tabelle 8.1'!Druckbereich</vt:lpstr>
      <vt:lpstr>'Tabelle 8.2'!Druckbereich</vt:lpstr>
      <vt:lpstr>'Tabelle 8.3'!Druckbereich</vt:lpstr>
      <vt:lpstr>'Tabelle 8.4'!Druckbereich</vt:lpstr>
      <vt:lpstr>'Tabelle 8.4.1'!Druckbereich</vt:lpstr>
      <vt:lpstr>'Tabelle 8.5'!Druckbereich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2024-12-10T08:46:42Z</dcterms:created>
  <dcterms:modified xsi:type="dcterms:W3CDTF">2024-12-10T08:46:42Z</dcterms:modified>
</cp:coreProperties>
</file>