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4115" windowHeight="9555" activeTab="0"/>
  </bookViews>
  <sheets>
    <sheet name="Results" sheetId="1" r:id="rId1"/>
    <sheet name="Results %" sheetId="2" r:id="rId2"/>
    <sheet name="Slike 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<sst xmlns="http://schemas.openxmlformats.org/spreadsheetml/2006/main" count="65" uniqueCount="36">
  <si>
    <t>1.3   Ability to teach reading, writing and arithmetic as well as other elementary educational contents with person-centred methods.</t>
  </si>
  <si>
    <t>1.4   Ability to recognize blockades and learning resistances. The ability to reflect them together with the participant and to advise him as well as to search for alternative learning strategies.</t>
  </si>
  <si>
    <t>1- 1 Skills and Abilities</t>
  </si>
  <si>
    <t>2.1. Experience in the adult education area.</t>
  </si>
  <si>
    <t>2.2. Experience with low educated adults.</t>
  </si>
  <si>
    <t>2.3. Experience in preparing lessons plans.</t>
  </si>
  <si>
    <t>2.4. Ability to initiate common learning processes with heterogeneous learner groups.</t>
  </si>
  <si>
    <t>2.5. Ability to recognize, to use and to steer diversity among learner groups in order to strengthen the particular learner and to improve the mutual acceptance of the learners.</t>
  </si>
  <si>
    <t>2.6. Knowledge of and the ability to use learner-oriented counselling models.</t>
  </si>
  <si>
    <t>2.7   Knowledge of intercultural strategies.</t>
  </si>
  <si>
    <t>2.8. Ability to create, implement, evaluate and develop further person centred teaching-/ learning strategies.</t>
  </si>
  <si>
    <t>3.1. Knowledge of different approaches and methods of literary language acquisition and perception support.</t>
  </si>
  <si>
    <t>3.2. Knowledge and the ability to make use of person centered or biography-oriented methods for the promotion of basic education relevant contents.</t>
  </si>
  <si>
    <t>3.3. Ability to accompany learning processes with a student and to offer assistance which is adequate to the participant.</t>
  </si>
  <si>
    <t>3.4. Ability to organize a learning environment that is relevant and supporting for the learners needs.</t>
  </si>
  <si>
    <t>3.5. Ability to name and describe a variety of learning styles adult learners might wish to use.</t>
  </si>
  <si>
    <t>3.6. Knowledge of and ability to make use of participant-adequate project work, self-directed studying, PC, learning software and the Internet.</t>
  </si>
  <si>
    <t>4.1. Capability of establishing a studying climate based on respect, appreciation and partnership.</t>
  </si>
  <si>
    <t>4.2 Capability of understanding the problem definitions and difficulties of the participants and advising them solution-oriented.</t>
  </si>
  <si>
    <t>5.1. Ability to reflect and change positively the personal moral concepts, strategies, cultural stereotypes as well as the attitudes regarding teaching and learning by means of self reflection.</t>
  </si>
  <si>
    <t>4-Very important; 3- Important; 2- Less important; 1- Not important; 0 - I don't know</t>
  </si>
  <si>
    <t>EU Project TRAIN: Questionnaire on Competences of Literacy Teachers in Europe</t>
  </si>
  <si>
    <t>Results (%)</t>
  </si>
  <si>
    <t>Total</t>
  </si>
  <si>
    <t>1.1   Ability to approach the learners with suitable offers in order to establish an initial contact and hold a first studying conversation with them.</t>
  </si>
  <si>
    <t>1.2   Ability to track down and find out learning approaches in student counselling conversation, to find topic-related application possibilities as well as to make appointments about learning contents and to work steps to be fixed with the learners.</t>
  </si>
  <si>
    <t>Results for Slovenia</t>
  </si>
  <si>
    <t xml:space="preserve">Average </t>
  </si>
  <si>
    <r>
      <t xml:space="preserve">16 responses received </t>
    </r>
    <r>
      <rPr>
        <b/>
        <sz val="9"/>
        <rFont val="Arial Narrow"/>
        <family val="2"/>
      </rPr>
      <t>(experts, universities’ teachers and project coordinators)</t>
    </r>
  </si>
  <si>
    <t>%</t>
  </si>
  <si>
    <t xml:space="preserve">Results </t>
  </si>
  <si>
    <t>zelo pomembno</t>
  </si>
  <si>
    <t>pomembno</t>
  </si>
  <si>
    <t>manj pomembno</t>
  </si>
  <si>
    <t>ni pomembno</t>
  </si>
  <si>
    <t>ne vem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</si>
</sst>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#,##0.0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Border="1" applyAlignment="1" quotePrefix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0" fontId="1" fillId="2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183" fontId="0" fillId="0" borderId="1" xfId="16" applyNumberFormat="1" applyFill="1" applyBorder="1" applyAlignment="1">
      <alignment vertical="center"/>
    </xf>
    <xf numFmtId="183" fontId="0" fillId="0" borderId="1" xfId="16" applyNumberFormat="1" applyBorder="1" applyAlignment="1">
      <alignment vertical="center"/>
    </xf>
    <xf numFmtId="183" fontId="0" fillId="0" borderId="1" xfId="0" applyNumberFormat="1" applyFill="1" applyBorder="1" applyAlignment="1">
      <alignment vertical="center"/>
    </xf>
    <xf numFmtId="183" fontId="0" fillId="0" borderId="1" xfId="0" applyNumberFormat="1" applyBorder="1" applyAlignment="1">
      <alignment vertic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4" xfId="0" applyNumberFormat="1" applyFont="1" applyBorder="1" applyAlignment="1">
      <alignment horizontal="center" vertical="center"/>
    </xf>
    <xf numFmtId="1" fontId="0" fillId="0" borderId="1" xfId="16" applyNumberFormat="1" applyFill="1" applyBorder="1" applyAlignment="1">
      <alignment vertical="center"/>
    </xf>
    <xf numFmtId="1" fontId="1" fillId="2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0" fillId="0" borderId="1" xfId="16" applyNumberFormat="1" applyFill="1" applyBorder="1" applyAlignment="1">
      <alignment vertical="center"/>
    </xf>
    <xf numFmtId="3" fontId="0" fillId="0" borderId="1" xfId="16" applyNumberFormat="1" applyBorder="1" applyAlignment="1">
      <alignment vertical="center"/>
    </xf>
    <xf numFmtId="183" fontId="0" fillId="0" borderId="1" xfId="0" applyNumberFormat="1" applyFill="1" applyBorder="1" applyAlignment="1">
      <alignment/>
    </xf>
    <xf numFmtId="183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183" fontId="0" fillId="0" borderId="1" xfId="16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9025"/>
          <c:w val="0.6625"/>
          <c:h val="0.761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'Slike '!$B$3:$F$3</c:f>
              <c:strCache>
                <c:ptCount val="5"/>
                <c:pt idx="0">
                  <c:v>zelo pomembno</c:v>
                </c:pt>
                <c:pt idx="1">
                  <c:v>pomembno</c:v>
                </c:pt>
                <c:pt idx="2">
                  <c:v>manj pomembno</c:v>
                </c:pt>
                <c:pt idx="3">
                  <c:v>ni pomembno</c:v>
                </c:pt>
                <c:pt idx="4">
                  <c:v>ne vem</c:v>
                </c:pt>
              </c:strCache>
            </c:strRef>
          </c:cat>
          <c:val>
            <c:numRef>
              <c:f>'Slike '!$B$4:$F$4</c:f>
              <c:numCache>
                <c:ptCount val="5"/>
                <c:pt idx="0">
                  <c:v>87.5</c:v>
                </c:pt>
                <c:pt idx="2">
                  <c:v>6.3</c:v>
                </c:pt>
                <c:pt idx="4">
                  <c:v>6.25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</xdr:row>
      <xdr:rowOff>123825</xdr:rowOff>
    </xdr:from>
    <xdr:to>
      <xdr:col>4</xdr:col>
      <xdr:colOff>790575</xdr:colOff>
      <xdr:row>23</xdr:row>
      <xdr:rowOff>9525</xdr:rowOff>
    </xdr:to>
    <xdr:graphicFrame>
      <xdr:nvGraphicFramePr>
        <xdr:cNvPr id="1" name="Chart 4"/>
        <xdr:cNvGraphicFramePr/>
      </xdr:nvGraphicFramePr>
      <xdr:xfrm>
        <a:off x="476250" y="1143000"/>
        <a:ext cx="39909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SheetLayoutView="125" workbookViewId="0" topLeftCell="A1">
      <selection activeCell="A1" sqref="A1:W1"/>
    </sheetView>
  </sheetViews>
  <sheetFormatPr defaultColWidth="11.421875" defaultRowHeight="12.75"/>
  <cols>
    <col min="1" max="1" width="35.421875" style="0" customWidth="1"/>
    <col min="2" max="5" width="3.7109375" style="0" customWidth="1"/>
    <col min="6" max="8" width="3.57421875" style="0" customWidth="1"/>
    <col min="9" max="9" width="3.7109375" style="0" customWidth="1"/>
    <col min="10" max="10" width="3.8515625" style="0" customWidth="1"/>
    <col min="11" max="12" width="3.421875" style="0" customWidth="1"/>
    <col min="13" max="13" width="4.421875" style="0" customWidth="1"/>
    <col min="14" max="14" width="3.57421875" style="0" customWidth="1"/>
    <col min="15" max="16" width="3.421875" style="0" customWidth="1"/>
    <col min="17" max="17" width="3.8515625" style="0" customWidth="1"/>
    <col min="18" max="18" width="8.140625" style="15" customWidth="1"/>
    <col min="19" max="19" width="7.57421875" style="15" customWidth="1"/>
    <col min="20" max="20" width="6.57421875" style="15" customWidth="1"/>
    <col min="21" max="21" width="7.28125" style="0" customWidth="1"/>
    <col min="22" max="22" width="5.421875" style="0" customWidth="1"/>
    <col min="23" max="23" width="5.28125" style="0" customWidth="1"/>
    <col min="24" max="24" width="5.140625" style="0" customWidth="1"/>
  </cols>
  <sheetData>
    <row r="1" spans="1:23" ht="15.7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5.75">
      <c r="A2" s="57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"/>
      <c r="S3" s="13"/>
      <c r="T3" s="13"/>
      <c r="U3" s="2"/>
      <c r="V3" s="2"/>
      <c r="W3" s="2"/>
    </row>
    <row r="4" spans="1:23" ht="13.5">
      <c r="A4" s="59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4" ht="13.5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55" t="s">
        <v>27</v>
      </c>
      <c r="S5" s="61" t="s">
        <v>30</v>
      </c>
      <c r="T5" s="53"/>
      <c r="U5" s="53"/>
      <c r="V5" s="53"/>
      <c r="W5" s="53"/>
      <c r="X5" s="54"/>
    </row>
    <row r="6" spans="1:24" ht="12.75">
      <c r="A6" s="9"/>
      <c r="B6" s="20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56"/>
      <c r="S6" s="22">
        <v>4</v>
      </c>
      <c r="T6" s="22">
        <v>3</v>
      </c>
      <c r="U6" s="23">
        <v>2</v>
      </c>
      <c r="V6" s="23">
        <v>1</v>
      </c>
      <c r="W6" s="23">
        <v>0</v>
      </c>
      <c r="X6" s="21" t="s">
        <v>23</v>
      </c>
    </row>
    <row r="7" spans="1:24" ht="13.5">
      <c r="A7" s="52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</row>
    <row r="8" spans="1:24" ht="38.25">
      <c r="A8" s="5" t="s">
        <v>24</v>
      </c>
      <c r="B8" s="7">
        <v>4</v>
      </c>
      <c r="C8" s="7">
        <v>4</v>
      </c>
      <c r="D8" s="7">
        <v>4</v>
      </c>
      <c r="E8" s="7">
        <v>4</v>
      </c>
      <c r="F8" s="7">
        <v>4</v>
      </c>
      <c r="G8" s="7">
        <v>4</v>
      </c>
      <c r="H8" s="7">
        <v>0</v>
      </c>
      <c r="I8" s="7">
        <v>4</v>
      </c>
      <c r="J8" s="7">
        <v>4</v>
      </c>
      <c r="K8" s="7">
        <v>4</v>
      </c>
      <c r="L8" s="7">
        <v>4</v>
      </c>
      <c r="M8" s="7">
        <v>4</v>
      </c>
      <c r="N8" s="7">
        <v>4</v>
      </c>
      <c r="O8" s="7">
        <v>2</v>
      </c>
      <c r="P8" s="7">
        <v>4</v>
      </c>
      <c r="Q8" s="7">
        <v>4</v>
      </c>
      <c r="R8" s="12">
        <f aca="true" t="shared" si="0" ref="R8:R28">AVERAGE(B8:Q8)</f>
        <v>3.625</v>
      </c>
      <c r="S8" s="41">
        <v>16</v>
      </c>
      <c r="T8" s="41"/>
      <c r="U8" s="41">
        <v>1</v>
      </c>
      <c r="V8" s="42"/>
      <c r="W8" s="41">
        <v>1</v>
      </c>
      <c r="X8" s="17">
        <v>16</v>
      </c>
    </row>
    <row r="9" spans="1:24" ht="63.75">
      <c r="A9" s="5" t="s">
        <v>25</v>
      </c>
      <c r="B9" s="7">
        <v>4</v>
      </c>
      <c r="C9" s="7">
        <v>4</v>
      </c>
      <c r="D9" s="7">
        <v>4</v>
      </c>
      <c r="E9" s="7">
        <v>4</v>
      </c>
      <c r="F9" s="7">
        <v>4</v>
      </c>
      <c r="G9" s="7">
        <v>4</v>
      </c>
      <c r="H9" s="7">
        <v>4</v>
      </c>
      <c r="I9" s="11">
        <v>2</v>
      </c>
      <c r="J9" s="7">
        <v>4</v>
      </c>
      <c r="K9" s="7">
        <v>3</v>
      </c>
      <c r="L9" s="7">
        <v>4</v>
      </c>
      <c r="M9" s="7">
        <v>4</v>
      </c>
      <c r="N9" s="7">
        <v>4</v>
      </c>
      <c r="O9" s="7">
        <v>3</v>
      </c>
      <c r="P9" s="7">
        <v>4</v>
      </c>
      <c r="Q9" s="7">
        <v>3</v>
      </c>
      <c r="R9" s="12">
        <f t="shared" si="0"/>
        <v>3.6875</v>
      </c>
      <c r="S9" s="16">
        <v>12</v>
      </c>
      <c r="T9" s="16">
        <v>3</v>
      </c>
      <c r="U9" s="17">
        <v>1</v>
      </c>
      <c r="V9" s="17"/>
      <c r="W9" s="17"/>
      <c r="X9" s="17">
        <f aca="true" t="shared" si="1" ref="X9:X30">SUM(S9:W9)</f>
        <v>16</v>
      </c>
    </row>
    <row r="10" spans="1:24" ht="38.25">
      <c r="A10" s="5" t="s">
        <v>0</v>
      </c>
      <c r="B10" s="7">
        <v>4</v>
      </c>
      <c r="C10" s="7">
        <v>4</v>
      </c>
      <c r="D10" s="7">
        <v>4</v>
      </c>
      <c r="E10" s="7">
        <v>4</v>
      </c>
      <c r="F10" s="7">
        <v>4</v>
      </c>
      <c r="G10" s="7">
        <v>4</v>
      </c>
      <c r="H10" s="7">
        <v>0</v>
      </c>
      <c r="I10" s="7">
        <v>3</v>
      </c>
      <c r="J10" s="7">
        <v>4</v>
      </c>
      <c r="K10" s="7">
        <v>3</v>
      </c>
      <c r="L10" s="7">
        <v>4</v>
      </c>
      <c r="M10" s="7">
        <v>4</v>
      </c>
      <c r="N10" s="7">
        <v>4</v>
      </c>
      <c r="O10" s="7">
        <v>3</v>
      </c>
      <c r="P10" s="7">
        <v>4</v>
      </c>
      <c r="Q10" s="7">
        <v>3</v>
      </c>
      <c r="R10" s="12">
        <f t="shared" si="0"/>
        <v>3.5</v>
      </c>
      <c r="S10" s="16">
        <v>11</v>
      </c>
      <c r="T10" s="16">
        <v>4</v>
      </c>
      <c r="U10" s="17"/>
      <c r="V10" s="17"/>
      <c r="W10" s="17">
        <v>1</v>
      </c>
      <c r="X10" s="17">
        <f t="shared" si="1"/>
        <v>16</v>
      </c>
    </row>
    <row r="11" spans="1:24" ht="51">
      <c r="A11" s="5" t="s">
        <v>1</v>
      </c>
      <c r="B11" s="7">
        <v>4</v>
      </c>
      <c r="C11" s="7">
        <v>4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>
        <v>4</v>
      </c>
      <c r="J11" s="7">
        <v>4</v>
      </c>
      <c r="K11" s="7">
        <v>4</v>
      </c>
      <c r="L11" s="7">
        <v>4</v>
      </c>
      <c r="M11" s="7">
        <v>4</v>
      </c>
      <c r="N11" s="7">
        <v>4</v>
      </c>
      <c r="O11" s="7">
        <v>3</v>
      </c>
      <c r="P11" s="7">
        <v>4</v>
      </c>
      <c r="Q11" s="7">
        <v>4</v>
      </c>
      <c r="R11" s="12">
        <f t="shared" si="0"/>
        <v>3.9375</v>
      </c>
      <c r="S11" s="16">
        <v>15</v>
      </c>
      <c r="T11" s="16">
        <v>1</v>
      </c>
      <c r="U11" s="17"/>
      <c r="V11" s="17"/>
      <c r="W11" s="17"/>
      <c r="X11" s="17">
        <f t="shared" si="1"/>
        <v>16</v>
      </c>
    </row>
    <row r="12" spans="1:24" ht="12.75">
      <c r="A12" s="5" t="s">
        <v>3</v>
      </c>
      <c r="B12" s="3">
        <v>3</v>
      </c>
      <c r="C12" s="3">
        <v>4</v>
      </c>
      <c r="D12" s="3">
        <v>2</v>
      </c>
      <c r="E12" s="3">
        <v>3</v>
      </c>
      <c r="F12" s="3">
        <v>3</v>
      </c>
      <c r="G12" s="3">
        <v>4</v>
      </c>
      <c r="H12" s="3">
        <v>4</v>
      </c>
      <c r="I12" s="3">
        <v>3</v>
      </c>
      <c r="J12" s="3">
        <v>4</v>
      </c>
      <c r="K12" s="3">
        <v>2</v>
      </c>
      <c r="L12" s="3">
        <v>3</v>
      </c>
      <c r="M12" s="3">
        <v>3</v>
      </c>
      <c r="N12" s="3">
        <v>4</v>
      </c>
      <c r="O12" s="3">
        <v>3</v>
      </c>
      <c r="P12" s="3">
        <v>3</v>
      </c>
      <c r="Q12" s="3">
        <v>2</v>
      </c>
      <c r="R12" s="12">
        <f t="shared" si="0"/>
        <v>3.125</v>
      </c>
      <c r="S12" s="18">
        <v>5</v>
      </c>
      <c r="T12" s="18">
        <v>8</v>
      </c>
      <c r="U12" s="19">
        <v>3</v>
      </c>
      <c r="V12" s="19"/>
      <c r="W12" s="19"/>
      <c r="X12" s="19">
        <f t="shared" si="1"/>
        <v>16</v>
      </c>
    </row>
    <row r="13" spans="1:24" ht="12.75">
      <c r="A13" s="5" t="s">
        <v>4</v>
      </c>
      <c r="B13" s="7">
        <v>3</v>
      </c>
      <c r="C13" s="7">
        <v>4</v>
      </c>
      <c r="D13" s="7">
        <v>3</v>
      </c>
      <c r="E13" s="7">
        <v>3</v>
      </c>
      <c r="F13" s="7">
        <v>3</v>
      </c>
      <c r="G13" s="7">
        <v>4</v>
      </c>
      <c r="H13" s="7">
        <v>0</v>
      </c>
      <c r="I13" s="7">
        <v>2</v>
      </c>
      <c r="J13" s="7">
        <v>4</v>
      </c>
      <c r="K13" s="7">
        <v>4</v>
      </c>
      <c r="L13" s="7">
        <v>3</v>
      </c>
      <c r="M13" s="7">
        <v>3</v>
      </c>
      <c r="N13" s="7">
        <v>4</v>
      </c>
      <c r="O13" s="7">
        <v>4</v>
      </c>
      <c r="P13" s="7">
        <v>2</v>
      </c>
      <c r="Q13" s="7">
        <v>2</v>
      </c>
      <c r="R13" s="12">
        <f t="shared" si="0"/>
        <v>3</v>
      </c>
      <c r="S13" s="16">
        <v>6</v>
      </c>
      <c r="T13" s="16">
        <v>6</v>
      </c>
      <c r="U13" s="17">
        <v>3</v>
      </c>
      <c r="V13" s="17"/>
      <c r="W13" s="17">
        <v>1</v>
      </c>
      <c r="X13" s="17">
        <f t="shared" si="1"/>
        <v>16</v>
      </c>
    </row>
    <row r="14" spans="1:24" ht="12.75">
      <c r="A14" s="5" t="s">
        <v>5</v>
      </c>
      <c r="B14" s="7">
        <v>3</v>
      </c>
      <c r="C14" s="7">
        <v>4</v>
      </c>
      <c r="D14" s="7">
        <v>3</v>
      </c>
      <c r="E14" s="7">
        <v>2</v>
      </c>
      <c r="F14" s="7">
        <v>2</v>
      </c>
      <c r="G14" s="7">
        <v>4</v>
      </c>
      <c r="H14" s="7">
        <v>0</v>
      </c>
      <c r="I14" s="10">
        <v>2</v>
      </c>
      <c r="J14" s="10">
        <v>3</v>
      </c>
      <c r="K14" s="7">
        <v>2</v>
      </c>
      <c r="L14" s="7">
        <v>2</v>
      </c>
      <c r="M14" s="7">
        <v>2</v>
      </c>
      <c r="N14" s="7">
        <v>4</v>
      </c>
      <c r="O14" s="7">
        <v>3</v>
      </c>
      <c r="P14" s="7">
        <v>4</v>
      </c>
      <c r="Q14" s="7">
        <v>2</v>
      </c>
      <c r="R14" s="12">
        <f t="shared" si="0"/>
        <v>2.625</v>
      </c>
      <c r="S14" s="16">
        <v>4</v>
      </c>
      <c r="T14" s="16">
        <v>4</v>
      </c>
      <c r="U14" s="17">
        <v>7</v>
      </c>
      <c r="V14" s="17"/>
      <c r="W14" s="17">
        <v>1</v>
      </c>
      <c r="X14" s="17">
        <f t="shared" si="1"/>
        <v>16</v>
      </c>
    </row>
    <row r="15" spans="1:24" ht="22.5" customHeight="1">
      <c r="A15" s="5" t="s">
        <v>6</v>
      </c>
      <c r="B15" s="7">
        <v>4</v>
      </c>
      <c r="C15" s="7">
        <v>4</v>
      </c>
      <c r="D15" s="7">
        <v>4</v>
      </c>
      <c r="E15" s="7">
        <v>3</v>
      </c>
      <c r="F15" s="7">
        <v>3</v>
      </c>
      <c r="G15" s="7">
        <v>4</v>
      </c>
      <c r="H15" s="7">
        <v>0</v>
      </c>
      <c r="I15" s="10">
        <v>4</v>
      </c>
      <c r="J15" s="10">
        <v>4</v>
      </c>
      <c r="K15" s="7">
        <v>3</v>
      </c>
      <c r="L15" s="7">
        <v>4</v>
      </c>
      <c r="M15" s="7">
        <v>4</v>
      </c>
      <c r="N15" s="7">
        <v>4</v>
      </c>
      <c r="O15" s="7">
        <v>3</v>
      </c>
      <c r="P15" s="7">
        <v>4</v>
      </c>
      <c r="Q15" s="7">
        <v>2</v>
      </c>
      <c r="R15" s="12">
        <f t="shared" si="0"/>
        <v>3.375</v>
      </c>
      <c r="S15" s="16">
        <v>10</v>
      </c>
      <c r="T15" s="16">
        <v>4</v>
      </c>
      <c r="U15" s="17">
        <v>1</v>
      </c>
      <c r="V15" s="17"/>
      <c r="W15" s="17">
        <v>1</v>
      </c>
      <c r="X15" s="17">
        <f t="shared" si="1"/>
        <v>16</v>
      </c>
    </row>
    <row r="16" spans="1:24" ht="51">
      <c r="A16" s="5" t="s">
        <v>7</v>
      </c>
      <c r="B16" s="7">
        <v>4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0</v>
      </c>
      <c r="I16" s="10">
        <v>3</v>
      </c>
      <c r="J16" s="10">
        <v>3</v>
      </c>
      <c r="K16" s="7">
        <v>3</v>
      </c>
      <c r="L16" s="7">
        <v>3</v>
      </c>
      <c r="M16" s="7">
        <v>3</v>
      </c>
      <c r="N16" s="7">
        <v>4</v>
      </c>
      <c r="O16" s="7">
        <v>2</v>
      </c>
      <c r="P16" s="7">
        <v>4</v>
      </c>
      <c r="Q16" s="7">
        <v>3</v>
      </c>
      <c r="R16" s="12">
        <f t="shared" si="0"/>
        <v>3.25</v>
      </c>
      <c r="S16" s="16">
        <v>8</v>
      </c>
      <c r="T16" s="16">
        <v>6</v>
      </c>
      <c r="U16" s="17">
        <v>1</v>
      </c>
      <c r="V16" s="17"/>
      <c r="W16" s="17">
        <v>1</v>
      </c>
      <c r="X16" s="17">
        <f t="shared" si="1"/>
        <v>16</v>
      </c>
    </row>
    <row r="17" spans="1:24" ht="24" customHeight="1">
      <c r="A17" s="5" t="s">
        <v>8</v>
      </c>
      <c r="B17" s="7">
        <v>4</v>
      </c>
      <c r="C17" s="7">
        <v>3</v>
      </c>
      <c r="D17" s="7">
        <v>3</v>
      </c>
      <c r="E17" s="7">
        <v>4</v>
      </c>
      <c r="F17" s="7">
        <v>4</v>
      </c>
      <c r="G17" s="7">
        <v>4</v>
      </c>
      <c r="H17" s="7">
        <v>0</v>
      </c>
      <c r="I17" s="11">
        <v>3</v>
      </c>
      <c r="J17" s="10">
        <v>3</v>
      </c>
      <c r="K17" s="7">
        <v>3</v>
      </c>
      <c r="L17" s="7">
        <v>3</v>
      </c>
      <c r="M17" s="7">
        <v>3</v>
      </c>
      <c r="N17" s="7">
        <v>4</v>
      </c>
      <c r="O17" s="7">
        <v>2</v>
      </c>
      <c r="P17" s="7">
        <v>4</v>
      </c>
      <c r="Q17" s="10">
        <v>3</v>
      </c>
      <c r="R17" s="12">
        <f t="shared" si="0"/>
        <v>3.125</v>
      </c>
      <c r="S17" s="16">
        <v>6</v>
      </c>
      <c r="T17" s="16">
        <v>8</v>
      </c>
      <c r="U17" s="17">
        <v>1</v>
      </c>
      <c r="V17" s="17"/>
      <c r="W17" s="17">
        <v>1</v>
      </c>
      <c r="X17" s="17">
        <f t="shared" si="1"/>
        <v>16</v>
      </c>
    </row>
    <row r="18" spans="1:24" ht="12.75">
      <c r="A18" s="5" t="s">
        <v>9</v>
      </c>
      <c r="B18" s="7">
        <v>3</v>
      </c>
      <c r="C18" s="7">
        <v>3</v>
      </c>
      <c r="D18" s="7">
        <v>3</v>
      </c>
      <c r="E18" s="7">
        <v>4</v>
      </c>
      <c r="F18" s="7">
        <v>4</v>
      </c>
      <c r="G18" s="7">
        <v>4</v>
      </c>
      <c r="H18" s="7">
        <v>4</v>
      </c>
      <c r="I18" s="7">
        <v>3</v>
      </c>
      <c r="J18" s="7">
        <v>3</v>
      </c>
      <c r="K18" s="7">
        <v>3</v>
      </c>
      <c r="L18" s="7">
        <v>3</v>
      </c>
      <c r="M18" s="7">
        <v>3</v>
      </c>
      <c r="N18" s="11">
        <v>4</v>
      </c>
      <c r="O18" s="7">
        <v>3</v>
      </c>
      <c r="P18" s="7">
        <v>3</v>
      </c>
      <c r="Q18" s="7">
        <v>3</v>
      </c>
      <c r="R18" s="12">
        <f t="shared" si="0"/>
        <v>3.3125</v>
      </c>
      <c r="S18" s="16">
        <v>5</v>
      </c>
      <c r="T18" s="16">
        <v>11</v>
      </c>
      <c r="U18" s="17"/>
      <c r="V18" s="17"/>
      <c r="W18" s="17"/>
      <c r="X18" s="17">
        <f t="shared" si="1"/>
        <v>16</v>
      </c>
    </row>
    <row r="19" spans="1:24" ht="25.5">
      <c r="A19" s="5" t="s">
        <v>10</v>
      </c>
      <c r="B19" s="7">
        <v>4</v>
      </c>
      <c r="C19" s="7">
        <v>4</v>
      </c>
      <c r="D19" s="7">
        <v>3</v>
      </c>
      <c r="E19" s="7">
        <v>4</v>
      </c>
      <c r="F19" s="7">
        <v>4</v>
      </c>
      <c r="G19" s="7">
        <v>4</v>
      </c>
      <c r="H19" s="7">
        <v>2</v>
      </c>
      <c r="I19" s="7">
        <v>4</v>
      </c>
      <c r="J19" s="7">
        <v>4</v>
      </c>
      <c r="K19" s="7">
        <v>3</v>
      </c>
      <c r="L19" s="7">
        <v>4</v>
      </c>
      <c r="M19" s="7">
        <v>4</v>
      </c>
      <c r="N19" s="7">
        <v>4</v>
      </c>
      <c r="O19" s="7">
        <v>3</v>
      </c>
      <c r="P19" s="7">
        <v>4</v>
      </c>
      <c r="Q19" s="7">
        <v>3</v>
      </c>
      <c r="R19" s="12">
        <f t="shared" si="0"/>
        <v>3.625</v>
      </c>
      <c r="S19" s="16">
        <v>11</v>
      </c>
      <c r="T19" s="16">
        <v>4</v>
      </c>
      <c r="U19" s="17">
        <v>1</v>
      </c>
      <c r="V19" s="17"/>
      <c r="W19" s="17"/>
      <c r="X19" s="17">
        <f t="shared" si="1"/>
        <v>16</v>
      </c>
    </row>
    <row r="20" spans="1:24" ht="25.5">
      <c r="A20" s="5" t="s">
        <v>11</v>
      </c>
      <c r="B20" s="7">
        <v>3</v>
      </c>
      <c r="C20" s="7">
        <v>4</v>
      </c>
      <c r="D20" s="7">
        <v>4</v>
      </c>
      <c r="E20" s="7">
        <v>4</v>
      </c>
      <c r="F20" s="7">
        <v>4</v>
      </c>
      <c r="G20" s="7">
        <v>4</v>
      </c>
      <c r="H20" s="7">
        <v>4</v>
      </c>
      <c r="I20" s="7">
        <v>2</v>
      </c>
      <c r="J20" s="7">
        <v>4</v>
      </c>
      <c r="K20" s="7">
        <v>4</v>
      </c>
      <c r="L20" s="7">
        <v>3</v>
      </c>
      <c r="M20" s="7">
        <v>3</v>
      </c>
      <c r="N20" s="7">
        <v>4</v>
      </c>
      <c r="O20" s="7">
        <v>2</v>
      </c>
      <c r="P20" s="7">
        <v>4</v>
      </c>
      <c r="Q20" s="7">
        <v>4</v>
      </c>
      <c r="R20" s="12">
        <f t="shared" si="0"/>
        <v>3.5625</v>
      </c>
      <c r="S20" s="16">
        <v>11</v>
      </c>
      <c r="T20" s="16">
        <v>3</v>
      </c>
      <c r="U20" s="17">
        <v>2</v>
      </c>
      <c r="V20" s="17"/>
      <c r="W20" s="17"/>
      <c r="X20" s="17">
        <f t="shared" si="1"/>
        <v>16</v>
      </c>
    </row>
    <row r="21" spans="1:24" ht="38.25">
      <c r="A21" s="5" t="s">
        <v>12</v>
      </c>
      <c r="B21" s="7">
        <v>4</v>
      </c>
      <c r="C21" s="7">
        <v>3</v>
      </c>
      <c r="D21" s="7">
        <v>3</v>
      </c>
      <c r="E21" s="7">
        <v>4</v>
      </c>
      <c r="F21" s="7">
        <v>4</v>
      </c>
      <c r="G21" s="7">
        <v>4</v>
      </c>
      <c r="H21" s="7">
        <v>4</v>
      </c>
      <c r="I21" s="7">
        <v>2</v>
      </c>
      <c r="J21" s="7">
        <v>4</v>
      </c>
      <c r="K21" s="7">
        <v>3</v>
      </c>
      <c r="L21" s="7">
        <v>3</v>
      </c>
      <c r="M21" s="7">
        <v>3</v>
      </c>
      <c r="N21" s="7">
        <v>4</v>
      </c>
      <c r="O21" s="7">
        <v>3</v>
      </c>
      <c r="P21" s="7">
        <v>3</v>
      </c>
      <c r="Q21" s="7">
        <v>4</v>
      </c>
      <c r="R21" s="12">
        <f t="shared" si="0"/>
        <v>3.4375</v>
      </c>
      <c r="S21" s="16">
        <v>8</v>
      </c>
      <c r="T21" s="16">
        <v>7</v>
      </c>
      <c r="U21" s="17">
        <v>1</v>
      </c>
      <c r="V21" s="17"/>
      <c r="W21" s="17"/>
      <c r="X21" s="17">
        <f t="shared" si="1"/>
        <v>16</v>
      </c>
    </row>
    <row r="22" spans="1:24" ht="38.25">
      <c r="A22" s="5" t="s">
        <v>13</v>
      </c>
      <c r="B22" s="7">
        <v>3</v>
      </c>
      <c r="C22" s="7">
        <v>4</v>
      </c>
      <c r="D22" s="7">
        <v>4</v>
      </c>
      <c r="E22" s="7">
        <v>4</v>
      </c>
      <c r="F22" s="7">
        <v>4</v>
      </c>
      <c r="G22" s="7">
        <v>4</v>
      </c>
      <c r="H22" s="7">
        <v>4</v>
      </c>
      <c r="I22" s="7">
        <v>3</v>
      </c>
      <c r="J22" s="7">
        <v>4</v>
      </c>
      <c r="K22" s="7">
        <v>3</v>
      </c>
      <c r="L22" s="7">
        <v>4</v>
      </c>
      <c r="M22" s="7">
        <v>4</v>
      </c>
      <c r="N22" s="7">
        <v>4</v>
      </c>
      <c r="O22" s="7">
        <v>4</v>
      </c>
      <c r="P22" s="7">
        <v>4</v>
      </c>
      <c r="Q22" s="7">
        <v>4</v>
      </c>
      <c r="R22" s="12">
        <f t="shared" si="0"/>
        <v>3.8125</v>
      </c>
      <c r="S22" s="16">
        <v>13</v>
      </c>
      <c r="T22" s="16">
        <v>3</v>
      </c>
      <c r="U22" s="17"/>
      <c r="V22" s="17"/>
      <c r="W22" s="17"/>
      <c r="X22" s="17">
        <f t="shared" si="1"/>
        <v>16</v>
      </c>
    </row>
    <row r="23" spans="1:24" ht="25.5">
      <c r="A23" s="5" t="s">
        <v>14</v>
      </c>
      <c r="B23" s="7">
        <v>3</v>
      </c>
      <c r="C23" s="7">
        <v>4</v>
      </c>
      <c r="D23" s="7">
        <v>3</v>
      </c>
      <c r="E23" s="7">
        <v>4</v>
      </c>
      <c r="F23" s="7">
        <v>4</v>
      </c>
      <c r="G23" s="7">
        <v>4</v>
      </c>
      <c r="H23" s="10">
        <v>2</v>
      </c>
      <c r="I23" s="7">
        <v>4</v>
      </c>
      <c r="J23" s="7">
        <v>4</v>
      </c>
      <c r="K23" s="7">
        <v>4</v>
      </c>
      <c r="L23" s="7">
        <v>4</v>
      </c>
      <c r="M23" s="7">
        <v>4</v>
      </c>
      <c r="N23" s="7">
        <v>4</v>
      </c>
      <c r="O23" s="7">
        <v>3</v>
      </c>
      <c r="P23" s="7">
        <v>4</v>
      </c>
      <c r="Q23" s="7">
        <v>4</v>
      </c>
      <c r="R23" s="12">
        <f t="shared" si="0"/>
        <v>3.6875</v>
      </c>
      <c r="S23" s="16">
        <v>12</v>
      </c>
      <c r="T23" s="16">
        <v>3</v>
      </c>
      <c r="U23" s="17">
        <v>1</v>
      </c>
      <c r="V23" s="17"/>
      <c r="W23" s="17"/>
      <c r="X23" s="17">
        <f t="shared" si="1"/>
        <v>16</v>
      </c>
    </row>
    <row r="24" spans="1:24" ht="25.5">
      <c r="A24" s="5" t="s">
        <v>15</v>
      </c>
      <c r="B24" s="7">
        <v>3</v>
      </c>
      <c r="C24" s="11">
        <v>4</v>
      </c>
      <c r="D24" s="7">
        <v>2</v>
      </c>
      <c r="E24" s="7">
        <v>3</v>
      </c>
      <c r="F24" s="7">
        <v>3</v>
      </c>
      <c r="G24" s="7">
        <v>4</v>
      </c>
      <c r="H24" s="7">
        <v>2</v>
      </c>
      <c r="I24" s="7">
        <v>3</v>
      </c>
      <c r="J24" s="7">
        <v>3</v>
      </c>
      <c r="K24" s="7">
        <v>3</v>
      </c>
      <c r="L24" s="7">
        <v>2</v>
      </c>
      <c r="M24" s="7">
        <v>2</v>
      </c>
      <c r="N24" s="7">
        <v>4</v>
      </c>
      <c r="O24" s="7">
        <v>2</v>
      </c>
      <c r="P24" s="7">
        <v>3</v>
      </c>
      <c r="Q24" s="7">
        <v>2</v>
      </c>
      <c r="R24" s="12">
        <f t="shared" si="0"/>
        <v>2.8125</v>
      </c>
      <c r="S24" s="16">
        <v>3</v>
      </c>
      <c r="T24" s="16">
        <v>7</v>
      </c>
      <c r="U24" s="17">
        <v>6</v>
      </c>
      <c r="V24" s="17"/>
      <c r="W24" s="17"/>
      <c r="X24" s="17">
        <f t="shared" si="1"/>
        <v>16</v>
      </c>
    </row>
    <row r="25" spans="1:24" ht="38.25">
      <c r="A25" s="5" t="s">
        <v>16</v>
      </c>
      <c r="B25" s="7">
        <v>4</v>
      </c>
      <c r="C25" s="11">
        <v>4</v>
      </c>
      <c r="D25" s="7">
        <v>4</v>
      </c>
      <c r="E25" s="7">
        <v>4</v>
      </c>
      <c r="F25" s="7">
        <v>4</v>
      </c>
      <c r="G25" s="7">
        <v>4</v>
      </c>
      <c r="H25" s="7">
        <v>2</v>
      </c>
      <c r="I25" s="7">
        <v>4</v>
      </c>
      <c r="J25" s="7">
        <v>4</v>
      </c>
      <c r="K25" s="7">
        <v>2</v>
      </c>
      <c r="L25" s="7">
        <v>4</v>
      </c>
      <c r="M25" s="7">
        <v>4</v>
      </c>
      <c r="N25" s="7">
        <v>4</v>
      </c>
      <c r="O25" s="7">
        <v>3</v>
      </c>
      <c r="P25" s="7">
        <v>3</v>
      </c>
      <c r="Q25" s="7">
        <v>3</v>
      </c>
      <c r="R25" s="12">
        <f t="shared" si="0"/>
        <v>3.5625</v>
      </c>
      <c r="S25" s="16">
        <v>11</v>
      </c>
      <c r="T25" s="16">
        <v>3</v>
      </c>
      <c r="U25" s="17">
        <v>2</v>
      </c>
      <c r="V25" s="17"/>
      <c r="W25" s="17"/>
      <c r="X25" s="17">
        <f t="shared" si="1"/>
        <v>16</v>
      </c>
    </row>
    <row r="26" spans="1:24" ht="25.5">
      <c r="A26" s="5" t="s">
        <v>17</v>
      </c>
      <c r="B26" s="7">
        <v>4</v>
      </c>
      <c r="C26" s="11">
        <v>4</v>
      </c>
      <c r="D26" s="7">
        <v>4</v>
      </c>
      <c r="E26" s="7">
        <v>4</v>
      </c>
      <c r="F26" s="7">
        <v>4</v>
      </c>
      <c r="G26" s="7">
        <v>4</v>
      </c>
      <c r="H26" s="7">
        <v>4</v>
      </c>
      <c r="I26" s="7">
        <v>4</v>
      </c>
      <c r="J26" s="7">
        <v>4</v>
      </c>
      <c r="K26" s="7">
        <v>4</v>
      </c>
      <c r="L26" s="7">
        <v>4</v>
      </c>
      <c r="M26" s="7">
        <v>4</v>
      </c>
      <c r="N26" s="7">
        <v>4</v>
      </c>
      <c r="O26" s="7">
        <v>4</v>
      </c>
      <c r="P26" s="7">
        <v>3</v>
      </c>
      <c r="Q26" s="7">
        <v>4</v>
      </c>
      <c r="R26" s="12">
        <f t="shared" si="0"/>
        <v>3.9375</v>
      </c>
      <c r="S26" s="16">
        <v>15</v>
      </c>
      <c r="T26" s="16">
        <v>1</v>
      </c>
      <c r="U26" s="17"/>
      <c r="V26" s="17"/>
      <c r="W26" s="17"/>
      <c r="X26" s="17">
        <f t="shared" si="1"/>
        <v>16</v>
      </c>
    </row>
    <row r="27" spans="1:24" ht="38.25">
      <c r="A27" s="5" t="s">
        <v>18</v>
      </c>
      <c r="B27" s="7">
        <v>4</v>
      </c>
      <c r="C27" s="11">
        <v>3</v>
      </c>
      <c r="D27" s="7">
        <v>4</v>
      </c>
      <c r="E27" s="7">
        <v>4</v>
      </c>
      <c r="F27" s="7">
        <v>4</v>
      </c>
      <c r="G27" s="7">
        <v>4</v>
      </c>
      <c r="H27" s="7">
        <v>4</v>
      </c>
      <c r="I27" s="7">
        <v>4</v>
      </c>
      <c r="J27" s="7">
        <v>4</v>
      </c>
      <c r="K27" s="7">
        <v>3</v>
      </c>
      <c r="L27" s="7">
        <v>3</v>
      </c>
      <c r="M27" s="7">
        <v>3</v>
      </c>
      <c r="N27" s="7">
        <v>4</v>
      </c>
      <c r="O27" s="7">
        <v>4</v>
      </c>
      <c r="P27" s="7">
        <v>3</v>
      </c>
      <c r="Q27" s="7">
        <v>3</v>
      </c>
      <c r="R27" s="12">
        <f t="shared" si="0"/>
        <v>3.625</v>
      </c>
      <c r="S27" s="16">
        <v>10</v>
      </c>
      <c r="T27" s="16">
        <v>6</v>
      </c>
      <c r="U27" s="17"/>
      <c r="V27" s="17"/>
      <c r="W27" s="17"/>
      <c r="X27" s="17">
        <f t="shared" si="1"/>
        <v>16</v>
      </c>
    </row>
    <row r="28" spans="1:24" ht="51">
      <c r="A28" s="5" t="s">
        <v>19</v>
      </c>
      <c r="B28" s="7">
        <v>4</v>
      </c>
      <c r="C28" s="11">
        <v>4</v>
      </c>
      <c r="D28" s="7">
        <v>4</v>
      </c>
      <c r="E28" s="7">
        <v>4</v>
      </c>
      <c r="F28" s="7">
        <v>4</v>
      </c>
      <c r="G28" s="7">
        <v>4</v>
      </c>
      <c r="H28" s="7">
        <v>4</v>
      </c>
      <c r="I28" s="7">
        <v>4</v>
      </c>
      <c r="J28" s="7">
        <v>4</v>
      </c>
      <c r="K28" s="7">
        <v>4</v>
      </c>
      <c r="L28" s="7">
        <v>3</v>
      </c>
      <c r="M28" s="7">
        <v>3</v>
      </c>
      <c r="N28" s="7">
        <v>4</v>
      </c>
      <c r="O28" s="7">
        <v>4</v>
      </c>
      <c r="P28" s="7">
        <v>4</v>
      </c>
      <c r="Q28" s="7">
        <v>3</v>
      </c>
      <c r="R28" s="12">
        <f t="shared" si="0"/>
        <v>3.8125</v>
      </c>
      <c r="S28" s="16">
        <v>13</v>
      </c>
      <c r="T28" s="16">
        <v>3</v>
      </c>
      <c r="U28" s="17"/>
      <c r="V28" s="17"/>
      <c r="W28" s="17"/>
      <c r="X28" s="17">
        <f t="shared" si="1"/>
        <v>16</v>
      </c>
    </row>
    <row r="29" spans="2:24" ht="27" customHeight="1">
      <c r="B29" s="24">
        <f aca="true" t="shared" si="2" ref="B29:Q29">AVERAGE(B8:B28)</f>
        <v>3.619047619047619</v>
      </c>
      <c r="C29" s="24">
        <f t="shared" si="2"/>
        <v>3.8095238095238093</v>
      </c>
      <c r="D29" s="24">
        <f t="shared" si="2"/>
        <v>3.4761904761904763</v>
      </c>
      <c r="E29" s="24">
        <f t="shared" si="2"/>
        <v>3.7142857142857144</v>
      </c>
      <c r="F29" s="24">
        <f t="shared" si="2"/>
        <v>3.7142857142857144</v>
      </c>
      <c r="G29" s="24">
        <f t="shared" si="2"/>
        <v>4</v>
      </c>
      <c r="H29" s="24">
        <f t="shared" si="2"/>
        <v>2.2857142857142856</v>
      </c>
      <c r="I29" s="24">
        <f t="shared" si="2"/>
        <v>3.1904761904761907</v>
      </c>
      <c r="J29" s="24">
        <f t="shared" si="2"/>
        <v>3.761904761904762</v>
      </c>
      <c r="K29" s="24">
        <f t="shared" si="2"/>
        <v>3.1904761904761907</v>
      </c>
      <c r="L29" s="24">
        <f t="shared" si="2"/>
        <v>3.380952380952381</v>
      </c>
      <c r="M29" s="24">
        <f t="shared" si="2"/>
        <v>3.380952380952381</v>
      </c>
      <c r="N29" s="24">
        <f t="shared" si="2"/>
        <v>4</v>
      </c>
      <c r="O29" s="24">
        <f t="shared" si="2"/>
        <v>3</v>
      </c>
      <c r="P29" s="24">
        <f t="shared" si="2"/>
        <v>3.5714285714285716</v>
      </c>
      <c r="Q29" s="24">
        <f t="shared" si="2"/>
        <v>3.0952380952380953</v>
      </c>
      <c r="S29" s="26">
        <f>SUM(S8:S28)</f>
        <v>205</v>
      </c>
      <c r="T29" s="26">
        <f>SUM(T8:T28)</f>
        <v>95</v>
      </c>
      <c r="U29" s="26">
        <f>SUM(U8:U28)</f>
        <v>31</v>
      </c>
      <c r="V29" s="27">
        <v>0</v>
      </c>
      <c r="W29" s="26">
        <f>SUM(W8:W28)</f>
        <v>7</v>
      </c>
      <c r="X29" s="26">
        <f t="shared" si="1"/>
        <v>338</v>
      </c>
    </row>
    <row r="30" spans="19:24" ht="20.25" customHeight="1">
      <c r="S30" s="28">
        <f>100/X29*S29</f>
        <v>60.650887573964496</v>
      </c>
      <c r="T30" s="28">
        <f>100/X29*T29</f>
        <v>28.106508875739646</v>
      </c>
      <c r="U30" s="28">
        <f>100/X29*U29</f>
        <v>9.171597633136095</v>
      </c>
      <c r="V30" s="28">
        <f>100/X29*V29</f>
        <v>0</v>
      </c>
      <c r="W30" s="28">
        <f>100/X29*W29</f>
        <v>2.0710059171597632</v>
      </c>
      <c r="X30" s="29">
        <f t="shared" si="1"/>
        <v>100</v>
      </c>
    </row>
  </sheetData>
  <mergeCells count="7">
    <mergeCell ref="A7:X7"/>
    <mergeCell ref="R5:R6"/>
    <mergeCell ref="A1:W1"/>
    <mergeCell ref="A2:W2"/>
    <mergeCell ref="A4:W4"/>
    <mergeCell ref="S5:X5"/>
    <mergeCell ref="A5:Q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0" r:id="rId1"/>
  <headerFooter alignWithMargins="0">
    <oddFooter xml:space="preserve">&amp;L&amp;8EU Project TRAIN&amp;C&amp;8Results questionnaire SLOVENIA&amp;R&amp;8Natalija Žalec- - SIAE - Jan 2008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SheetLayoutView="125" workbookViewId="0" topLeftCell="A1">
      <selection activeCell="A7" sqref="A7"/>
    </sheetView>
  </sheetViews>
  <sheetFormatPr defaultColWidth="11.421875" defaultRowHeight="12.75"/>
  <cols>
    <col min="1" max="1" width="35.421875" style="0" customWidth="1"/>
    <col min="2" max="5" width="3.7109375" style="0" customWidth="1"/>
    <col min="6" max="8" width="3.57421875" style="0" customWidth="1"/>
    <col min="9" max="9" width="3.7109375" style="0" customWidth="1"/>
    <col min="10" max="10" width="3.8515625" style="0" customWidth="1"/>
    <col min="11" max="12" width="3.421875" style="0" customWidth="1"/>
    <col min="13" max="13" width="4.421875" style="0" customWidth="1"/>
    <col min="14" max="14" width="3.57421875" style="0" customWidth="1"/>
    <col min="15" max="16" width="3.421875" style="0" customWidth="1"/>
    <col min="17" max="17" width="3.8515625" style="0" customWidth="1"/>
    <col min="18" max="18" width="8.140625" style="15" customWidth="1"/>
    <col min="19" max="19" width="7.57421875" style="15" customWidth="1"/>
    <col min="20" max="20" width="6.57421875" style="15" customWidth="1"/>
    <col min="21" max="21" width="7.28125" style="0" customWidth="1"/>
    <col min="22" max="22" width="5.421875" style="0" customWidth="1"/>
    <col min="23" max="23" width="5.28125" style="0" customWidth="1"/>
    <col min="24" max="24" width="5.28125" style="40" customWidth="1"/>
    <col min="25" max="25" width="6.8515625" style="0" customWidth="1"/>
  </cols>
  <sheetData>
    <row r="1" spans="1:24" ht="15.7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34"/>
    </row>
    <row r="2" spans="1:24" ht="15.75">
      <c r="A2" s="57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35"/>
    </row>
    <row r="3" spans="1:24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"/>
      <c r="S3" s="13"/>
      <c r="T3" s="13"/>
      <c r="U3" s="2"/>
      <c r="V3" s="2"/>
      <c r="W3" s="2"/>
      <c r="X3" s="35"/>
    </row>
    <row r="4" spans="1:24" ht="13.5">
      <c r="A4" s="59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36"/>
    </row>
    <row r="5" spans="1:25" ht="13.5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55" t="s">
        <v>27</v>
      </c>
      <c r="S5" s="61" t="s">
        <v>22</v>
      </c>
      <c r="T5" s="53"/>
      <c r="U5" s="53"/>
      <c r="V5" s="53"/>
      <c r="W5" s="53"/>
      <c r="X5" s="53"/>
      <c r="Y5" s="54"/>
    </row>
    <row r="6" spans="1:25" ht="12.75">
      <c r="A6" s="9"/>
      <c r="B6" s="20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56"/>
      <c r="S6" s="22">
        <v>4</v>
      </c>
      <c r="T6" s="22">
        <v>3</v>
      </c>
      <c r="U6" s="23">
        <v>2</v>
      </c>
      <c r="V6" s="23">
        <v>1</v>
      </c>
      <c r="W6" s="23">
        <v>0</v>
      </c>
      <c r="X6" s="37" t="s">
        <v>29</v>
      </c>
      <c r="Y6" s="21" t="s">
        <v>23</v>
      </c>
    </row>
    <row r="7" spans="1:25" ht="38.25">
      <c r="A7" s="5" t="s">
        <v>24</v>
      </c>
      <c r="B7" s="7">
        <v>4</v>
      </c>
      <c r="C7" s="7">
        <v>4</v>
      </c>
      <c r="D7" s="7">
        <v>4</v>
      </c>
      <c r="E7" s="7">
        <v>4</v>
      </c>
      <c r="F7" s="7">
        <v>4</v>
      </c>
      <c r="G7" s="7">
        <v>4</v>
      </c>
      <c r="H7" s="7">
        <v>0</v>
      </c>
      <c r="I7" s="7">
        <v>4</v>
      </c>
      <c r="J7" s="7">
        <v>4</v>
      </c>
      <c r="K7" s="7">
        <v>4</v>
      </c>
      <c r="L7" s="7">
        <v>4</v>
      </c>
      <c r="M7" s="7">
        <v>4</v>
      </c>
      <c r="N7" s="7">
        <v>4</v>
      </c>
      <c r="O7" s="7">
        <v>2</v>
      </c>
      <c r="P7" s="7">
        <v>4</v>
      </c>
      <c r="Q7" s="7">
        <v>4</v>
      </c>
      <c r="R7" s="12">
        <f aca="true" t="shared" si="0" ref="R7:R27">AVERAGE(B7:Q7)</f>
        <v>3.625</v>
      </c>
      <c r="S7" s="48">
        <f>100/16*14</f>
        <v>87.5</v>
      </c>
      <c r="T7" s="30"/>
      <c r="U7" s="30">
        <f>100/Y7*1</f>
        <v>6.25</v>
      </c>
      <c r="V7" s="31"/>
      <c r="W7" s="30">
        <f>100/16*1</f>
        <v>6.25</v>
      </c>
      <c r="X7" s="38">
        <f aca="true" t="shared" si="1" ref="X7:X27">SUM(S7:W7)</f>
        <v>100</v>
      </c>
      <c r="Y7" s="17">
        <v>16</v>
      </c>
    </row>
    <row r="8" spans="1:25" ht="63.75">
      <c r="A8" s="5" t="s">
        <v>25</v>
      </c>
      <c r="B8" s="7">
        <v>4</v>
      </c>
      <c r="C8" s="7">
        <v>4</v>
      </c>
      <c r="D8" s="7">
        <v>4</v>
      </c>
      <c r="E8" s="7">
        <v>4</v>
      </c>
      <c r="F8" s="7">
        <v>4</v>
      </c>
      <c r="G8" s="7">
        <v>4</v>
      </c>
      <c r="H8" s="7">
        <v>4</v>
      </c>
      <c r="I8" s="11">
        <v>2</v>
      </c>
      <c r="J8" s="7">
        <v>4</v>
      </c>
      <c r="K8" s="7">
        <v>3</v>
      </c>
      <c r="L8" s="7">
        <v>4</v>
      </c>
      <c r="M8" s="7">
        <v>4</v>
      </c>
      <c r="N8" s="7">
        <v>4</v>
      </c>
      <c r="O8" s="7">
        <v>3</v>
      </c>
      <c r="P8" s="7">
        <v>4</v>
      </c>
      <c r="Q8" s="7">
        <v>3</v>
      </c>
      <c r="R8" s="12">
        <f t="shared" si="0"/>
        <v>3.6875</v>
      </c>
      <c r="S8" s="30">
        <f>100/16*12</f>
        <v>75</v>
      </c>
      <c r="T8" s="32">
        <f>100/16*3</f>
        <v>18.75</v>
      </c>
      <c r="U8" s="33">
        <f>100/16*1</f>
        <v>6.25</v>
      </c>
      <c r="V8" s="33"/>
      <c r="W8" s="33"/>
      <c r="X8" s="8">
        <f t="shared" si="1"/>
        <v>100</v>
      </c>
      <c r="Y8" s="17">
        <v>16</v>
      </c>
    </row>
    <row r="9" spans="1:25" ht="38.25">
      <c r="A9" s="5" t="s">
        <v>0</v>
      </c>
      <c r="B9" s="7">
        <v>4</v>
      </c>
      <c r="C9" s="7">
        <v>4</v>
      </c>
      <c r="D9" s="7">
        <v>4</v>
      </c>
      <c r="E9" s="7">
        <v>4</v>
      </c>
      <c r="F9" s="7">
        <v>4</v>
      </c>
      <c r="G9" s="7">
        <v>4</v>
      </c>
      <c r="H9" s="7">
        <v>0</v>
      </c>
      <c r="I9" s="7">
        <v>3</v>
      </c>
      <c r="J9" s="7">
        <v>4</v>
      </c>
      <c r="K9" s="7">
        <v>3</v>
      </c>
      <c r="L9" s="7">
        <v>4</v>
      </c>
      <c r="M9" s="7">
        <v>4</v>
      </c>
      <c r="N9" s="7">
        <v>4</v>
      </c>
      <c r="O9" s="7">
        <v>3</v>
      </c>
      <c r="P9" s="7">
        <v>4</v>
      </c>
      <c r="Q9" s="7">
        <v>3</v>
      </c>
      <c r="R9" s="12">
        <f t="shared" si="0"/>
        <v>3.5</v>
      </c>
      <c r="S9" s="32">
        <f>100/16*11</f>
        <v>68.75</v>
      </c>
      <c r="T9" s="32">
        <f>100/16*4</f>
        <v>25</v>
      </c>
      <c r="U9" s="33"/>
      <c r="V9" s="33"/>
      <c r="W9" s="33">
        <v>6.3</v>
      </c>
      <c r="X9" s="8">
        <f t="shared" si="1"/>
        <v>100.05</v>
      </c>
      <c r="Y9" s="17">
        <v>16</v>
      </c>
    </row>
    <row r="10" spans="1:26" ht="51">
      <c r="A10" s="5" t="s">
        <v>1</v>
      </c>
      <c r="B10" s="7">
        <v>4</v>
      </c>
      <c r="C10" s="7">
        <v>4</v>
      </c>
      <c r="D10" s="7">
        <v>4</v>
      </c>
      <c r="E10" s="7">
        <v>4</v>
      </c>
      <c r="F10" s="7">
        <v>4</v>
      </c>
      <c r="G10" s="7">
        <v>4</v>
      </c>
      <c r="H10" s="7">
        <v>4</v>
      </c>
      <c r="I10" s="7">
        <v>4</v>
      </c>
      <c r="J10" s="7">
        <v>4</v>
      </c>
      <c r="K10" s="7">
        <v>4</v>
      </c>
      <c r="L10" s="7">
        <v>4</v>
      </c>
      <c r="M10" s="7">
        <v>4</v>
      </c>
      <c r="N10" s="7">
        <v>4</v>
      </c>
      <c r="O10" s="7">
        <v>3</v>
      </c>
      <c r="P10" s="7">
        <v>4</v>
      </c>
      <c r="Q10" s="7">
        <v>4</v>
      </c>
      <c r="R10" s="12">
        <f t="shared" si="0"/>
        <v>3.9375</v>
      </c>
      <c r="S10" s="32">
        <f>100/16*15</f>
        <v>93.75</v>
      </c>
      <c r="T10" s="32">
        <v>6.3</v>
      </c>
      <c r="U10" s="33"/>
      <c r="V10" s="33"/>
      <c r="W10" s="33"/>
      <c r="X10" s="8">
        <f t="shared" si="1"/>
        <v>100.05</v>
      </c>
      <c r="Y10" s="17">
        <v>16</v>
      </c>
      <c r="Z10" s="25"/>
    </row>
    <row r="11" spans="1:25" ht="12.75">
      <c r="A11" s="5" t="s">
        <v>3</v>
      </c>
      <c r="B11" s="3">
        <v>3</v>
      </c>
      <c r="C11" s="3">
        <v>4</v>
      </c>
      <c r="D11" s="3">
        <v>2</v>
      </c>
      <c r="E11" s="3">
        <v>3</v>
      </c>
      <c r="F11" s="3">
        <v>3</v>
      </c>
      <c r="G11" s="3">
        <v>4</v>
      </c>
      <c r="H11" s="3">
        <v>4</v>
      </c>
      <c r="I11" s="3">
        <v>3</v>
      </c>
      <c r="J11" s="3">
        <v>4</v>
      </c>
      <c r="K11" s="3">
        <v>2</v>
      </c>
      <c r="L11" s="3">
        <v>3</v>
      </c>
      <c r="M11" s="3">
        <v>3</v>
      </c>
      <c r="N11" s="3">
        <v>4</v>
      </c>
      <c r="O11" s="3">
        <v>3</v>
      </c>
      <c r="P11" s="3">
        <v>3</v>
      </c>
      <c r="Q11" s="3">
        <v>2</v>
      </c>
      <c r="R11" s="12">
        <f t="shared" si="0"/>
        <v>3.125</v>
      </c>
      <c r="S11" s="43">
        <f>100/16*5</f>
        <v>31.25</v>
      </c>
      <c r="T11" s="43">
        <f>100/16*8</f>
        <v>50</v>
      </c>
      <c r="U11" s="44">
        <f>100/16*3</f>
        <v>18.75</v>
      </c>
      <c r="V11" s="44"/>
      <c r="W11" s="44"/>
      <c r="X11" s="6">
        <f t="shared" si="1"/>
        <v>100</v>
      </c>
      <c r="Y11" s="19">
        <v>16</v>
      </c>
    </row>
    <row r="12" spans="1:25" ht="12.75">
      <c r="A12" s="5" t="s">
        <v>4</v>
      </c>
      <c r="B12" s="7">
        <v>3</v>
      </c>
      <c r="C12" s="7">
        <v>4</v>
      </c>
      <c r="D12" s="7">
        <v>3</v>
      </c>
      <c r="E12" s="7">
        <v>3</v>
      </c>
      <c r="F12" s="7">
        <v>3</v>
      </c>
      <c r="G12" s="7">
        <v>4</v>
      </c>
      <c r="H12" s="7">
        <v>0</v>
      </c>
      <c r="I12" s="7">
        <v>2</v>
      </c>
      <c r="J12" s="7">
        <v>4</v>
      </c>
      <c r="K12" s="7">
        <v>4</v>
      </c>
      <c r="L12" s="7">
        <v>3</v>
      </c>
      <c r="M12" s="7">
        <v>3</v>
      </c>
      <c r="N12" s="7">
        <v>4</v>
      </c>
      <c r="O12" s="7">
        <v>4</v>
      </c>
      <c r="P12" s="7">
        <v>2</v>
      </c>
      <c r="Q12" s="7">
        <v>2</v>
      </c>
      <c r="R12" s="12">
        <f t="shared" si="0"/>
        <v>3</v>
      </c>
      <c r="S12" s="32">
        <f>100/16*6</f>
        <v>37.5</v>
      </c>
      <c r="T12" s="32">
        <f>100/16*6</f>
        <v>37.5</v>
      </c>
      <c r="U12" s="33">
        <f>100/16*3</f>
        <v>18.75</v>
      </c>
      <c r="V12" s="33"/>
      <c r="W12" s="33">
        <f>100/16*1</f>
        <v>6.25</v>
      </c>
      <c r="X12" s="8">
        <f t="shared" si="1"/>
        <v>100</v>
      </c>
      <c r="Y12" s="17">
        <v>16</v>
      </c>
    </row>
    <row r="13" spans="1:25" ht="12.75">
      <c r="A13" s="5" t="s">
        <v>5</v>
      </c>
      <c r="B13" s="7">
        <v>3</v>
      </c>
      <c r="C13" s="7">
        <v>4</v>
      </c>
      <c r="D13" s="7">
        <v>3</v>
      </c>
      <c r="E13" s="7">
        <v>2</v>
      </c>
      <c r="F13" s="7">
        <v>2</v>
      </c>
      <c r="G13" s="7">
        <v>4</v>
      </c>
      <c r="H13" s="7">
        <v>0</v>
      </c>
      <c r="I13" s="10">
        <v>2</v>
      </c>
      <c r="J13" s="10">
        <v>3</v>
      </c>
      <c r="K13" s="7">
        <v>2</v>
      </c>
      <c r="L13" s="7">
        <v>2</v>
      </c>
      <c r="M13" s="7">
        <v>2</v>
      </c>
      <c r="N13" s="7">
        <v>4</v>
      </c>
      <c r="O13" s="7">
        <v>3</v>
      </c>
      <c r="P13" s="7">
        <v>4</v>
      </c>
      <c r="Q13" s="7">
        <v>2</v>
      </c>
      <c r="R13" s="12">
        <f t="shared" si="0"/>
        <v>2.625</v>
      </c>
      <c r="S13" s="32">
        <f>100/16*4</f>
        <v>25</v>
      </c>
      <c r="T13" s="32">
        <f>100/16*4</f>
        <v>25</v>
      </c>
      <c r="U13" s="33">
        <f>100/16*7</f>
        <v>43.75</v>
      </c>
      <c r="V13" s="33"/>
      <c r="W13" s="33">
        <f>100/16*1</f>
        <v>6.25</v>
      </c>
      <c r="X13" s="8">
        <f t="shared" si="1"/>
        <v>100</v>
      </c>
      <c r="Y13" s="17">
        <v>16</v>
      </c>
    </row>
    <row r="14" spans="1:25" ht="22.5" customHeight="1">
      <c r="A14" s="5" t="s">
        <v>6</v>
      </c>
      <c r="B14" s="7">
        <v>4</v>
      </c>
      <c r="C14" s="7">
        <v>4</v>
      </c>
      <c r="D14" s="7">
        <v>4</v>
      </c>
      <c r="E14" s="7">
        <v>3</v>
      </c>
      <c r="F14" s="7">
        <v>3</v>
      </c>
      <c r="G14" s="7">
        <v>4</v>
      </c>
      <c r="H14" s="7">
        <v>0</v>
      </c>
      <c r="I14" s="10">
        <v>4</v>
      </c>
      <c r="J14" s="10">
        <v>4</v>
      </c>
      <c r="K14" s="7">
        <v>3</v>
      </c>
      <c r="L14" s="7">
        <v>4</v>
      </c>
      <c r="M14" s="7">
        <v>4</v>
      </c>
      <c r="N14" s="7">
        <v>4</v>
      </c>
      <c r="O14" s="7">
        <v>3</v>
      </c>
      <c r="P14" s="7">
        <v>4</v>
      </c>
      <c r="Q14" s="7">
        <v>2</v>
      </c>
      <c r="R14" s="12">
        <f t="shared" si="0"/>
        <v>3.375</v>
      </c>
      <c r="S14" s="32">
        <f>100/16*10</f>
        <v>62.5</v>
      </c>
      <c r="T14" s="32">
        <v>25</v>
      </c>
      <c r="U14" s="33">
        <v>6.3</v>
      </c>
      <c r="V14" s="33"/>
      <c r="W14" s="33">
        <v>6.3</v>
      </c>
      <c r="X14" s="8">
        <f t="shared" si="1"/>
        <v>100.1</v>
      </c>
      <c r="Y14" s="17">
        <v>16</v>
      </c>
    </row>
    <row r="15" spans="1:25" ht="51">
      <c r="A15" s="5" t="s">
        <v>7</v>
      </c>
      <c r="B15" s="7">
        <v>4</v>
      </c>
      <c r="C15" s="7">
        <v>4</v>
      </c>
      <c r="D15" s="7">
        <v>4</v>
      </c>
      <c r="E15" s="7">
        <v>4</v>
      </c>
      <c r="F15" s="7">
        <v>4</v>
      </c>
      <c r="G15" s="7">
        <v>4</v>
      </c>
      <c r="H15" s="7">
        <v>0</v>
      </c>
      <c r="I15" s="10">
        <v>3</v>
      </c>
      <c r="J15" s="10">
        <v>3</v>
      </c>
      <c r="K15" s="7">
        <v>3</v>
      </c>
      <c r="L15" s="7">
        <v>3</v>
      </c>
      <c r="M15" s="7">
        <v>3</v>
      </c>
      <c r="N15" s="7">
        <v>4</v>
      </c>
      <c r="O15" s="7">
        <v>2</v>
      </c>
      <c r="P15" s="7">
        <v>4</v>
      </c>
      <c r="Q15" s="7">
        <v>3</v>
      </c>
      <c r="R15" s="12">
        <f t="shared" si="0"/>
        <v>3.25</v>
      </c>
      <c r="S15" s="32">
        <f>100/16*8</f>
        <v>50</v>
      </c>
      <c r="T15" s="32">
        <f>100/16*6</f>
        <v>37.5</v>
      </c>
      <c r="U15" s="33">
        <v>6.3</v>
      </c>
      <c r="V15" s="33"/>
      <c r="W15" s="33">
        <v>6.3</v>
      </c>
      <c r="X15" s="8">
        <f t="shared" si="1"/>
        <v>100.1</v>
      </c>
      <c r="Y15" s="17">
        <v>16</v>
      </c>
    </row>
    <row r="16" spans="1:25" ht="24" customHeight="1">
      <c r="A16" s="5" t="s">
        <v>8</v>
      </c>
      <c r="B16" s="7">
        <v>4</v>
      </c>
      <c r="C16" s="7">
        <v>3</v>
      </c>
      <c r="D16" s="7">
        <v>3</v>
      </c>
      <c r="E16" s="7">
        <v>4</v>
      </c>
      <c r="F16" s="7">
        <v>4</v>
      </c>
      <c r="G16" s="7">
        <v>4</v>
      </c>
      <c r="H16" s="7">
        <v>0</v>
      </c>
      <c r="I16" s="11">
        <v>3</v>
      </c>
      <c r="J16" s="10">
        <v>3</v>
      </c>
      <c r="K16" s="7">
        <v>3</v>
      </c>
      <c r="L16" s="7">
        <v>3</v>
      </c>
      <c r="M16" s="7">
        <v>3</v>
      </c>
      <c r="N16" s="7">
        <v>4</v>
      </c>
      <c r="O16" s="7">
        <v>2</v>
      </c>
      <c r="P16" s="7">
        <v>4</v>
      </c>
      <c r="Q16" s="10">
        <v>3</v>
      </c>
      <c r="R16" s="12">
        <f t="shared" si="0"/>
        <v>3.125</v>
      </c>
      <c r="S16" s="32">
        <v>37.5</v>
      </c>
      <c r="T16" s="32">
        <v>50</v>
      </c>
      <c r="U16" s="33">
        <v>6.3</v>
      </c>
      <c r="V16" s="33"/>
      <c r="W16" s="33">
        <v>6.3</v>
      </c>
      <c r="X16" s="8">
        <f t="shared" si="1"/>
        <v>100.1</v>
      </c>
      <c r="Y16" s="17">
        <v>16</v>
      </c>
    </row>
    <row r="17" spans="1:25" ht="12.75">
      <c r="A17" s="5" t="s">
        <v>9</v>
      </c>
      <c r="B17" s="7">
        <v>3</v>
      </c>
      <c r="C17" s="7">
        <v>3</v>
      </c>
      <c r="D17" s="7">
        <v>3</v>
      </c>
      <c r="E17" s="7">
        <v>4</v>
      </c>
      <c r="F17" s="7">
        <v>4</v>
      </c>
      <c r="G17" s="7">
        <v>4</v>
      </c>
      <c r="H17" s="7">
        <v>4</v>
      </c>
      <c r="I17" s="7">
        <v>3</v>
      </c>
      <c r="J17" s="7">
        <v>3</v>
      </c>
      <c r="K17" s="7">
        <v>3</v>
      </c>
      <c r="L17" s="7">
        <v>3</v>
      </c>
      <c r="M17" s="7">
        <v>3</v>
      </c>
      <c r="N17" s="11">
        <v>4</v>
      </c>
      <c r="O17" s="7">
        <v>3</v>
      </c>
      <c r="P17" s="7">
        <v>3</v>
      </c>
      <c r="Q17" s="7">
        <v>3</v>
      </c>
      <c r="R17" s="12">
        <f t="shared" si="0"/>
        <v>3.3125</v>
      </c>
      <c r="S17" s="32">
        <f>100/16*5</f>
        <v>31.25</v>
      </c>
      <c r="T17" s="32">
        <f>100/16*11</f>
        <v>68.75</v>
      </c>
      <c r="U17" s="33"/>
      <c r="V17" s="33"/>
      <c r="W17" s="33"/>
      <c r="X17" s="8">
        <f t="shared" si="1"/>
        <v>100</v>
      </c>
      <c r="Y17" s="17">
        <v>16</v>
      </c>
    </row>
    <row r="18" spans="1:25" ht="25.5">
      <c r="A18" s="5" t="s">
        <v>10</v>
      </c>
      <c r="B18" s="7">
        <v>4</v>
      </c>
      <c r="C18" s="7">
        <v>4</v>
      </c>
      <c r="D18" s="7">
        <v>3</v>
      </c>
      <c r="E18" s="7">
        <v>4</v>
      </c>
      <c r="F18" s="7">
        <v>4</v>
      </c>
      <c r="G18" s="7">
        <v>4</v>
      </c>
      <c r="H18" s="7">
        <v>2</v>
      </c>
      <c r="I18" s="7">
        <v>4</v>
      </c>
      <c r="J18" s="7">
        <v>4</v>
      </c>
      <c r="K18" s="7">
        <v>3</v>
      </c>
      <c r="L18" s="7">
        <v>4</v>
      </c>
      <c r="M18" s="7">
        <v>4</v>
      </c>
      <c r="N18" s="7">
        <v>4</v>
      </c>
      <c r="O18" s="7">
        <v>3</v>
      </c>
      <c r="P18" s="7">
        <v>4</v>
      </c>
      <c r="Q18" s="7">
        <v>3</v>
      </c>
      <c r="R18" s="12">
        <f t="shared" si="0"/>
        <v>3.625</v>
      </c>
      <c r="S18" s="32">
        <v>68.8</v>
      </c>
      <c r="T18" s="32">
        <f>100/16*4</f>
        <v>25</v>
      </c>
      <c r="U18" s="33">
        <v>6.3</v>
      </c>
      <c r="V18" s="33"/>
      <c r="W18" s="33"/>
      <c r="X18" s="8">
        <f t="shared" si="1"/>
        <v>100.1</v>
      </c>
      <c r="Y18" s="17">
        <v>16</v>
      </c>
    </row>
    <row r="19" spans="1:25" ht="25.5">
      <c r="A19" s="5" t="s">
        <v>11</v>
      </c>
      <c r="B19" s="7">
        <v>3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4</v>
      </c>
      <c r="I19" s="7">
        <v>2</v>
      </c>
      <c r="J19" s="7">
        <v>4</v>
      </c>
      <c r="K19" s="7">
        <v>4</v>
      </c>
      <c r="L19" s="7">
        <v>3</v>
      </c>
      <c r="M19" s="7">
        <v>3</v>
      </c>
      <c r="N19" s="7">
        <v>4</v>
      </c>
      <c r="O19" s="7">
        <v>2</v>
      </c>
      <c r="P19" s="7">
        <v>4</v>
      </c>
      <c r="Q19" s="7">
        <v>4</v>
      </c>
      <c r="R19" s="12">
        <f t="shared" si="0"/>
        <v>3.5625</v>
      </c>
      <c r="S19" s="32">
        <v>68.8</v>
      </c>
      <c r="T19" s="32">
        <f>100/16*3</f>
        <v>18.75</v>
      </c>
      <c r="U19" s="33">
        <f>100/16*2</f>
        <v>12.5</v>
      </c>
      <c r="V19" s="33"/>
      <c r="W19" s="33"/>
      <c r="X19" s="8">
        <f t="shared" si="1"/>
        <v>100.05</v>
      </c>
      <c r="Y19" s="17">
        <v>16</v>
      </c>
    </row>
    <row r="20" spans="1:25" ht="38.25">
      <c r="A20" s="5" t="s">
        <v>12</v>
      </c>
      <c r="B20" s="7">
        <v>4</v>
      </c>
      <c r="C20" s="7">
        <v>3</v>
      </c>
      <c r="D20" s="7">
        <v>3</v>
      </c>
      <c r="E20" s="7">
        <v>4</v>
      </c>
      <c r="F20" s="7">
        <v>4</v>
      </c>
      <c r="G20" s="7">
        <v>4</v>
      </c>
      <c r="H20" s="7">
        <v>4</v>
      </c>
      <c r="I20" s="7">
        <v>2</v>
      </c>
      <c r="J20" s="7">
        <v>4</v>
      </c>
      <c r="K20" s="7">
        <v>3</v>
      </c>
      <c r="L20" s="7">
        <v>3</v>
      </c>
      <c r="M20" s="7">
        <v>3</v>
      </c>
      <c r="N20" s="7">
        <v>4</v>
      </c>
      <c r="O20" s="7">
        <v>3</v>
      </c>
      <c r="P20" s="7">
        <v>3</v>
      </c>
      <c r="Q20" s="7">
        <v>4</v>
      </c>
      <c r="R20" s="12">
        <f t="shared" si="0"/>
        <v>3.4375</v>
      </c>
      <c r="S20" s="32">
        <f>100/16*8</f>
        <v>50</v>
      </c>
      <c r="T20" s="32">
        <f>100/16*7</f>
        <v>43.75</v>
      </c>
      <c r="U20" s="33">
        <v>6.3</v>
      </c>
      <c r="V20" s="33"/>
      <c r="W20" s="33"/>
      <c r="X20" s="8">
        <f t="shared" si="1"/>
        <v>100.05</v>
      </c>
      <c r="Y20" s="17">
        <v>16</v>
      </c>
    </row>
    <row r="21" spans="1:25" ht="38.25">
      <c r="A21" s="5" t="s">
        <v>13</v>
      </c>
      <c r="B21" s="7">
        <v>3</v>
      </c>
      <c r="C21" s="7">
        <v>4</v>
      </c>
      <c r="D21" s="7">
        <v>4</v>
      </c>
      <c r="E21" s="7">
        <v>4</v>
      </c>
      <c r="F21" s="7">
        <v>4</v>
      </c>
      <c r="G21" s="7">
        <v>4</v>
      </c>
      <c r="H21" s="7">
        <v>4</v>
      </c>
      <c r="I21" s="7">
        <v>3</v>
      </c>
      <c r="J21" s="7">
        <v>4</v>
      </c>
      <c r="K21" s="7">
        <v>3</v>
      </c>
      <c r="L21" s="7">
        <v>4</v>
      </c>
      <c r="M21" s="7">
        <v>4</v>
      </c>
      <c r="N21" s="7">
        <v>4</v>
      </c>
      <c r="O21" s="7">
        <v>4</v>
      </c>
      <c r="P21" s="7">
        <v>4</v>
      </c>
      <c r="Q21" s="7">
        <v>4</v>
      </c>
      <c r="R21" s="12">
        <f t="shared" si="0"/>
        <v>3.8125</v>
      </c>
      <c r="S21" s="32">
        <f>100/16*13</f>
        <v>81.25</v>
      </c>
      <c r="T21" s="32">
        <f>100/16*3</f>
        <v>18.75</v>
      </c>
      <c r="U21" s="33"/>
      <c r="V21" s="33"/>
      <c r="W21" s="33"/>
      <c r="X21" s="8">
        <f t="shared" si="1"/>
        <v>100</v>
      </c>
      <c r="Y21" s="17">
        <v>16</v>
      </c>
    </row>
    <row r="22" spans="1:25" ht="25.5">
      <c r="A22" s="5" t="s">
        <v>14</v>
      </c>
      <c r="B22" s="7">
        <v>3</v>
      </c>
      <c r="C22" s="7">
        <v>4</v>
      </c>
      <c r="D22" s="7">
        <v>3</v>
      </c>
      <c r="E22" s="7">
        <v>4</v>
      </c>
      <c r="F22" s="7">
        <v>4</v>
      </c>
      <c r="G22" s="7">
        <v>4</v>
      </c>
      <c r="H22" s="10">
        <v>2</v>
      </c>
      <c r="I22" s="7">
        <v>4</v>
      </c>
      <c r="J22" s="7">
        <v>4</v>
      </c>
      <c r="K22" s="7">
        <v>4</v>
      </c>
      <c r="L22" s="7">
        <v>4</v>
      </c>
      <c r="M22" s="7">
        <v>4</v>
      </c>
      <c r="N22" s="7">
        <v>4</v>
      </c>
      <c r="O22" s="7">
        <v>3</v>
      </c>
      <c r="P22" s="7">
        <v>4</v>
      </c>
      <c r="Q22" s="7">
        <v>4</v>
      </c>
      <c r="R22" s="12">
        <f t="shared" si="0"/>
        <v>3.6875</v>
      </c>
      <c r="S22" s="32">
        <f>100/16*12</f>
        <v>75</v>
      </c>
      <c r="T22" s="32">
        <v>18.8</v>
      </c>
      <c r="U22" s="33">
        <v>6.3</v>
      </c>
      <c r="V22" s="33"/>
      <c r="W22" s="33"/>
      <c r="X22" s="8">
        <f t="shared" si="1"/>
        <v>100.1</v>
      </c>
      <c r="Y22" s="17">
        <v>16</v>
      </c>
    </row>
    <row r="23" spans="1:25" ht="25.5">
      <c r="A23" s="5" t="s">
        <v>15</v>
      </c>
      <c r="B23" s="7">
        <v>3</v>
      </c>
      <c r="C23" s="11">
        <v>4</v>
      </c>
      <c r="D23" s="7">
        <v>2</v>
      </c>
      <c r="E23" s="7">
        <v>3</v>
      </c>
      <c r="F23" s="7">
        <v>3</v>
      </c>
      <c r="G23" s="7">
        <v>4</v>
      </c>
      <c r="H23" s="7">
        <v>2</v>
      </c>
      <c r="I23" s="7">
        <v>3</v>
      </c>
      <c r="J23" s="7">
        <v>3</v>
      </c>
      <c r="K23" s="7">
        <v>3</v>
      </c>
      <c r="L23" s="7">
        <v>2</v>
      </c>
      <c r="M23" s="7">
        <v>2</v>
      </c>
      <c r="N23" s="7">
        <v>4</v>
      </c>
      <c r="O23" s="7">
        <v>2</v>
      </c>
      <c r="P23" s="7">
        <v>3</v>
      </c>
      <c r="Q23" s="7">
        <v>2</v>
      </c>
      <c r="R23" s="12">
        <f t="shared" si="0"/>
        <v>2.8125</v>
      </c>
      <c r="S23" s="32">
        <v>18.8</v>
      </c>
      <c r="T23" s="32">
        <v>43.8</v>
      </c>
      <c r="U23" s="33">
        <f>100/16*6</f>
        <v>37.5</v>
      </c>
      <c r="V23" s="33"/>
      <c r="W23" s="33"/>
      <c r="X23" s="8">
        <f t="shared" si="1"/>
        <v>100.1</v>
      </c>
      <c r="Y23" s="17">
        <v>16</v>
      </c>
    </row>
    <row r="24" spans="1:25" ht="38.25">
      <c r="A24" s="5" t="s">
        <v>16</v>
      </c>
      <c r="B24" s="7">
        <v>4</v>
      </c>
      <c r="C24" s="11">
        <v>4</v>
      </c>
      <c r="D24" s="7">
        <v>4</v>
      </c>
      <c r="E24" s="7">
        <v>4</v>
      </c>
      <c r="F24" s="7">
        <v>4</v>
      </c>
      <c r="G24" s="7">
        <v>4</v>
      </c>
      <c r="H24" s="7">
        <v>2</v>
      </c>
      <c r="I24" s="7">
        <v>4</v>
      </c>
      <c r="J24" s="7">
        <v>4</v>
      </c>
      <c r="K24" s="7">
        <v>2</v>
      </c>
      <c r="L24" s="7">
        <v>4</v>
      </c>
      <c r="M24" s="7">
        <v>4</v>
      </c>
      <c r="N24" s="7">
        <v>4</v>
      </c>
      <c r="O24" s="7">
        <v>3</v>
      </c>
      <c r="P24" s="7">
        <v>3</v>
      </c>
      <c r="Q24" s="7">
        <v>3</v>
      </c>
      <c r="R24" s="12">
        <f t="shared" si="0"/>
        <v>3.5625</v>
      </c>
      <c r="S24" s="32">
        <v>68.8</v>
      </c>
      <c r="T24" s="32">
        <v>18.8</v>
      </c>
      <c r="U24" s="33">
        <f>100/16*2</f>
        <v>12.5</v>
      </c>
      <c r="V24" s="33"/>
      <c r="W24" s="33"/>
      <c r="X24" s="8">
        <f t="shared" si="1"/>
        <v>100.1</v>
      </c>
      <c r="Y24" s="17">
        <v>16</v>
      </c>
    </row>
    <row r="25" spans="1:25" ht="25.5">
      <c r="A25" s="5" t="s">
        <v>17</v>
      </c>
      <c r="B25" s="7">
        <v>4</v>
      </c>
      <c r="C25" s="11">
        <v>4</v>
      </c>
      <c r="D25" s="7">
        <v>4</v>
      </c>
      <c r="E25" s="7">
        <v>4</v>
      </c>
      <c r="F25" s="7">
        <v>4</v>
      </c>
      <c r="G25" s="7">
        <v>4</v>
      </c>
      <c r="H25" s="7">
        <v>4</v>
      </c>
      <c r="I25" s="7">
        <v>4</v>
      </c>
      <c r="J25" s="7">
        <v>4</v>
      </c>
      <c r="K25" s="7">
        <v>4</v>
      </c>
      <c r="L25" s="7">
        <v>4</v>
      </c>
      <c r="M25" s="7">
        <v>4</v>
      </c>
      <c r="N25" s="7">
        <v>4</v>
      </c>
      <c r="O25" s="7">
        <v>4</v>
      </c>
      <c r="P25" s="7">
        <v>3</v>
      </c>
      <c r="Q25" s="7">
        <v>4</v>
      </c>
      <c r="R25" s="12">
        <f t="shared" si="0"/>
        <v>3.9375</v>
      </c>
      <c r="S25" s="32">
        <f>100/16*15</f>
        <v>93.75</v>
      </c>
      <c r="T25" s="32">
        <v>6.3</v>
      </c>
      <c r="U25" s="33"/>
      <c r="V25" s="33"/>
      <c r="W25" s="33"/>
      <c r="X25" s="8">
        <f t="shared" si="1"/>
        <v>100.05</v>
      </c>
      <c r="Y25" s="17">
        <v>16</v>
      </c>
    </row>
    <row r="26" spans="1:25" ht="38.25">
      <c r="A26" s="5" t="s">
        <v>18</v>
      </c>
      <c r="B26" s="7">
        <v>4</v>
      </c>
      <c r="C26" s="11">
        <v>3</v>
      </c>
      <c r="D26" s="7">
        <v>4</v>
      </c>
      <c r="E26" s="7">
        <v>4</v>
      </c>
      <c r="F26" s="7">
        <v>4</v>
      </c>
      <c r="G26" s="7">
        <v>4</v>
      </c>
      <c r="H26" s="7">
        <v>4</v>
      </c>
      <c r="I26" s="7">
        <v>4</v>
      </c>
      <c r="J26" s="7">
        <v>4</v>
      </c>
      <c r="K26" s="7">
        <v>3</v>
      </c>
      <c r="L26" s="7">
        <v>3</v>
      </c>
      <c r="M26" s="7">
        <v>3</v>
      </c>
      <c r="N26" s="7">
        <v>4</v>
      </c>
      <c r="O26" s="7">
        <v>4</v>
      </c>
      <c r="P26" s="7">
        <v>3</v>
      </c>
      <c r="Q26" s="7">
        <v>3</v>
      </c>
      <c r="R26" s="12">
        <f t="shared" si="0"/>
        <v>3.625</v>
      </c>
      <c r="S26" s="32">
        <f>100/16*10</f>
        <v>62.5</v>
      </c>
      <c r="T26" s="32">
        <f>100/16*6</f>
        <v>37.5</v>
      </c>
      <c r="U26" s="33"/>
      <c r="V26" s="33"/>
      <c r="W26" s="33"/>
      <c r="X26" s="8">
        <f t="shared" si="1"/>
        <v>100</v>
      </c>
      <c r="Y26" s="17">
        <v>16</v>
      </c>
    </row>
    <row r="27" spans="1:25" ht="51">
      <c r="A27" s="5" t="s">
        <v>19</v>
      </c>
      <c r="B27" s="7">
        <v>4</v>
      </c>
      <c r="C27" s="11">
        <v>4</v>
      </c>
      <c r="D27" s="7">
        <v>4</v>
      </c>
      <c r="E27" s="7">
        <v>4</v>
      </c>
      <c r="F27" s="7">
        <v>4</v>
      </c>
      <c r="G27" s="7">
        <v>4</v>
      </c>
      <c r="H27" s="7">
        <v>4</v>
      </c>
      <c r="I27" s="7">
        <v>4</v>
      </c>
      <c r="J27" s="7">
        <v>4</v>
      </c>
      <c r="K27" s="7">
        <v>4</v>
      </c>
      <c r="L27" s="7">
        <v>3</v>
      </c>
      <c r="M27" s="7">
        <v>3</v>
      </c>
      <c r="N27" s="7">
        <v>4</v>
      </c>
      <c r="O27" s="7">
        <v>4</v>
      </c>
      <c r="P27" s="7">
        <v>4</v>
      </c>
      <c r="Q27" s="7">
        <v>3</v>
      </c>
      <c r="R27" s="12">
        <f t="shared" si="0"/>
        <v>3.8125</v>
      </c>
      <c r="S27" s="32">
        <f>100/16*13</f>
        <v>81.25</v>
      </c>
      <c r="T27" s="32">
        <f>100/16*3</f>
        <v>18.75</v>
      </c>
      <c r="U27" s="33"/>
      <c r="V27" s="33"/>
      <c r="W27" s="33"/>
      <c r="X27" s="8">
        <f t="shared" si="1"/>
        <v>100</v>
      </c>
      <c r="Y27" s="17">
        <v>16</v>
      </c>
    </row>
    <row r="28" spans="2:25" ht="27" customHeight="1">
      <c r="B28" s="24">
        <f aca="true" t="shared" si="2" ref="B28:Q28">AVERAGE(B7:B27)</f>
        <v>3.619047619047619</v>
      </c>
      <c r="C28" s="24">
        <f t="shared" si="2"/>
        <v>3.8095238095238093</v>
      </c>
      <c r="D28" s="24">
        <f t="shared" si="2"/>
        <v>3.4761904761904763</v>
      </c>
      <c r="E28" s="24">
        <f t="shared" si="2"/>
        <v>3.7142857142857144</v>
      </c>
      <c r="F28" s="24">
        <f t="shared" si="2"/>
        <v>3.7142857142857144</v>
      </c>
      <c r="G28" s="24">
        <f t="shared" si="2"/>
        <v>4</v>
      </c>
      <c r="H28" s="24">
        <f t="shared" si="2"/>
        <v>2.2857142857142856</v>
      </c>
      <c r="I28" s="24">
        <f t="shared" si="2"/>
        <v>3.1904761904761907</v>
      </c>
      <c r="J28" s="24">
        <f t="shared" si="2"/>
        <v>3.761904761904762</v>
      </c>
      <c r="K28" s="24">
        <f t="shared" si="2"/>
        <v>3.1904761904761907</v>
      </c>
      <c r="L28" s="24">
        <f t="shared" si="2"/>
        <v>3.380952380952381</v>
      </c>
      <c r="M28" s="24">
        <f t="shared" si="2"/>
        <v>3.380952380952381</v>
      </c>
      <c r="N28" s="24">
        <f t="shared" si="2"/>
        <v>4</v>
      </c>
      <c r="O28" s="24">
        <f t="shared" si="2"/>
        <v>3</v>
      </c>
      <c r="P28" s="24">
        <f t="shared" si="2"/>
        <v>3.5714285714285716</v>
      </c>
      <c r="Q28" s="24">
        <f t="shared" si="2"/>
        <v>3.0952380952380953</v>
      </c>
      <c r="S28" s="26"/>
      <c r="T28" s="26"/>
      <c r="U28" s="26"/>
      <c r="V28" s="27"/>
      <c r="W28" s="26"/>
      <c r="X28" s="39"/>
      <c r="Y28" s="26">
        <f>SUM(Y7:Y27)</f>
        <v>336</v>
      </c>
    </row>
    <row r="29" spans="19:25" ht="20.25" customHeight="1">
      <c r="S29" s="45"/>
      <c r="T29" s="45"/>
      <c r="U29" s="45"/>
      <c r="V29" s="45"/>
      <c r="W29" s="45"/>
      <c r="X29" s="46"/>
      <c r="Y29" s="47"/>
    </row>
  </sheetData>
  <mergeCells count="6">
    <mergeCell ref="R5:R6"/>
    <mergeCell ref="A1:W1"/>
    <mergeCell ref="A2:W2"/>
    <mergeCell ref="A4:W4"/>
    <mergeCell ref="S5:Y5"/>
    <mergeCell ref="A5:Q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1"/>
  <headerFooter alignWithMargins="0">
    <oddFooter xml:space="preserve">&amp;L&amp;8EU Project TRAIN&amp;C&amp;8Results questionnaire SWITZERLAND&amp;R&amp;8Bernhard Grämiger- - SVEB -  27-09-07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3" sqref="B3:F4"/>
    </sheetView>
  </sheetViews>
  <sheetFormatPr defaultColWidth="11.421875" defaultRowHeight="12.75"/>
  <cols>
    <col min="1" max="1" width="8.8515625" style="0" customWidth="1"/>
    <col min="2" max="2" width="15.57421875" style="0" customWidth="1"/>
    <col min="3" max="3" width="14.140625" style="0" customWidth="1"/>
    <col min="4" max="4" width="16.57421875" style="0" customWidth="1"/>
    <col min="5" max="5" width="14.421875" style="0" customWidth="1"/>
  </cols>
  <sheetData>
    <row r="1" spans="1:7" ht="33" customHeight="1">
      <c r="A1" s="64" t="s">
        <v>24</v>
      </c>
      <c r="B1" s="65"/>
      <c r="C1" s="65"/>
      <c r="D1" s="65"/>
      <c r="E1" s="65"/>
      <c r="F1" s="65"/>
      <c r="G1" s="66"/>
    </row>
    <row r="2" spans="1:7" ht="21.75" customHeight="1">
      <c r="A2" s="50"/>
      <c r="B2" s="49"/>
      <c r="C2" s="49"/>
      <c r="D2" s="49"/>
      <c r="E2" s="49"/>
      <c r="F2" s="49"/>
      <c r="G2" s="51"/>
    </row>
    <row r="3" spans="2:7" ht="12.75">
      <c r="B3" s="14" t="s">
        <v>31</v>
      </c>
      <c r="C3" s="14" t="s">
        <v>32</v>
      </c>
      <c r="D3" s="4" t="s">
        <v>33</v>
      </c>
      <c r="E3" s="4" t="s">
        <v>34</v>
      </c>
      <c r="F3" s="4" t="s">
        <v>35</v>
      </c>
      <c r="G3" s="37" t="s">
        <v>29</v>
      </c>
    </row>
    <row r="4" spans="2:7" ht="12.75">
      <c r="B4" s="48">
        <f>100/16*14</f>
        <v>87.5</v>
      </c>
      <c r="C4" s="30"/>
      <c r="D4" s="30">
        <v>6.3</v>
      </c>
      <c r="E4" s="31"/>
      <c r="F4" s="30">
        <f>100/16*1</f>
        <v>6.25</v>
      </c>
      <c r="G4" s="38">
        <f>SUM(B4:F4)</f>
        <v>100.05</v>
      </c>
    </row>
    <row r="5" ht="19.5" customHeight="1"/>
  </sheetData>
  <mergeCells count="1">
    <mergeCell ref="A1:G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MAROUN</dc:creator>
  <cp:keywords/>
  <dc:description/>
  <cp:lastModifiedBy>Birgit Hauk</cp:lastModifiedBy>
  <cp:lastPrinted>2008-02-14T13:21:17Z</cp:lastPrinted>
  <dcterms:created xsi:type="dcterms:W3CDTF">2007-09-25T13:28:35Z</dcterms:created>
  <dcterms:modified xsi:type="dcterms:W3CDTF">2008-04-16T12:29:00Z</dcterms:modified>
  <cp:category/>
  <cp:version/>
  <cp:contentType/>
  <cp:contentStatus/>
</cp:coreProperties>
</file>